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jd88\Desktop\"/>
    </mc:Choice>
  </mc:AlternateContent>
  <bookViews>
    <workbookView xWindow="0" yWindow="0" windowWidth="28800" windowHeight="13020" tabRatio="911"/>
  </bookViews>
  <sheets>
    <sheet name="Faculty (AAUP, non-AAUP)" sheetId="1" r:id="rId1"/>
    <sheet name="Visiting Scholar_Affiliate Appt" sheetId="10" r:id="rId2"/>
    <sheet name="OS, PAT, PostDoc" sheetId="4" r:id="rId3"/>
    <sheet name="Adjunct Faculty" sheetId="5" r:id="rId4"/>
    <sheet name="Adjunct Hourly or Stipend" sheetId="6" r:id="rId5"/>
    <sheet name="Grad Assistants" sheetId="8" r:id="rId6"/>
    <sheet name="Student Hourly" sheetId="7" r:id="rId7"/>
    <sheet name="Inputs" sheetId="3" state="hidden" r:id="rId8"/>
  </sheets>
  <definedNames>
    <definedName name="_xlnm.Print_Area" localSheetId="3">'Adjunct Faculty'!$A$1:$D$34</definedName>
    <definedName name="_xlnm.Print_Area" localSheetId="4">'Adjunct Hourly or Stipend'!$A$1:$D$36</definedName>
    <definedName name="_xlnm.Print_Area" localSheetId="0">'Faculty (AAUP, non-AAUP)'!$A$1:$D$47</definedName>
    <definedName name="_xlnm.Print_Area" localSheetId="5">'Grad Assistants'!$A$1:$D$18</definedName>
    <definedName name="_xlnm.Print_Area" localSheetId="2">'OS, PAT, PostDoc'!$A$1:$D$52</definedName>
    <definedName name="_xlnm.Print_Area" localSheetId="6">'Student Hourly'!$A$1:$D$10</definedName>
    <definedName name="_xlnm.Print_Area" localSheetId="1">'Visiting Scholar_Affiliate Appt'!$A$1:$D$32</definedName>
  </definedNames>
  <calcPr calcId="152511"/>
</workbook>
</file>

<file path=xl/calcChain.xml><?xml version="1.0" encoding="utf-8"?>
<calcChain xmlns="http://schemas.openxmlformats.org/spreadsheetml/2006/main">
  <c r="B38" i="4" l="1"/>
  <c r="B37" i="1" l="1"/>
  <c r="B11" i="4" l="1"/>
  <c r="B10" i="4"/>
  <c r="B9" i="4"/>
  <c r="B41" i="1" l="1"/>
  <c r="B23" i="1"/>
  <c r="B22" i="1"/>
  <c r="B21" i="1"/>
  <c r="B18" i="1"/>
  <c r="B17" i="1"/>
  <c r="B16" i="1"/>
  <c r="B15" i="1"/>
  <c r="B14" i="1"/>
  <c r="B11" i="1"/>
  <c r="B10" i="1"/>
  <c r="B9" i="1"/>
  <c r="B26" i="10" l="1"/>
  <c r="B25" i="10"/>
  <c r="B24" i="10"/>
  <c r="B22" i="10"/>
  <c r="B20" i="10"/>
  <c r="B19" i="10"/>
  <c r="B17" i="10"/>
  <c r="B16" i="10"/>
  <c r="B13" i="10"/>
  <c r="B12" i="10"/>
  <c r="B11" i="10"/>
  <c r="B8" i="10"/>
  <c r="B33" i="5"/>
  <c r="B32" i="5"/>
  <c r="B31" i="5"/>
  <c r="B8" i="4"/>
  <c r="B9" i="7" l="1"/>
  <c r="B6" i="7"/>
  <c r="B17" i="8"/>
  <c r="B16" i="8"/>
  <c r="B14" i="8"/>
  <c r="B13" i="8"/>
  <c r="B12" i="8"/>
  <c r="B9" i="8"/>
  <c r="B8" i="8"/>
  <c r="B7" i="8"/>
  <c r="B8" i="7"/>
  <c r="B7" i="7"/>
  <c r="B35" i="6"/>
  <c r="B34" i="6"/>
  <c r="B33" i="6"/>
  <c r="B32" i="6"/>
  <c r="B30" i="6"/>
  <c r="B29" i="6"/>
  <c r="B27" i="6"/>
  <c r="B26" i="6"/>
  <c r="B25" i="6"/>
  <c r="B23" i="6"/>
  <c r="B22" i="6"/>
  <c r="B21" i="6"/>
  <c r="B18" i="6"/>
  <c r="B17" i="6"/>
  <c r="B16" i="6"/>
  <c r="B15" i="6"/>
  <c r="B14" i="6"/>
  <c r="B13" i="6"/>
  <c r="B12" i="6"/>
  <c r="B9" i="6"/>
  <c r="B8" i="6"/>
  <c r="B7" i="6"/>
  <c r="B29" i="5"/>
  <c r="B27" i="5"/>
  <c r="B26" i="5"/>
  <c r="B24" i="5"/>
  <c r="B23" i="5"/>
  <c r="B22" i="5"/>
  <c r="B20" i="5"/>
  <c r="B19" i="5"/>
  <c r="B18" i="5"/>
  <c r="B15" i="5"/>
  <c r="B14" i="5"/>
  <c r="B13" i="5"/>
  <c r="B12" i="5"/>
  <c r="B9" i="5"/>
  <c r="B8" i="5"/>
  <c r="B7" i="5"/>
  <c r="B23" i="4"/>
  <c r="B22" i="4"/>
  <c r="B21" i="4"/>
  <c r="B18" i="4"/>
  <c r="B46" i="4"/>
  <c r="B45" i="4"/>
  <c r="B44" i="4"/>
  <c r="B43" i="4"/>
  <c r="B42" i="4"/>
  <c r="B40" i="4"/>
  <c r="B39" i="4"/>
  <c r="B37" i="4"/>
  <c r="B35" i="4"/>
  <c r="B34" i="4"/>
  <c r="B32" i="4"/>
  <c r="B31" i="4"/>
  <c r="B30" i="4"/>
  <c r="B28" i="4"/>
  <c r="B27" i="4"/>
  <c r="B26" i="4"/>
  <c r="B20" i="4"/>
  <c r="B19" i="4"/>
  <c r="B17" i="4"/>
  <c r="B16" i="4"/>
  <c r="B15" i="4"/>
  <c r="B14" i="4"/>
  <c r="B40" i="1"/>
  <c r="B39" i="1"/>
  <c r="B32" i="1"/>
  <c r="B34" i="1"/>
  <c r="B33" i="1"/>
  <c r="B38" i="1"/>
  <c r="B36" i="1"/>
  <c r="B27" i="1"/>
  <c r="B26" i="1"/>
  <c r="B25" i="1"/>
  <c r="B30" i="1"/>
  <c r="B29" i="1"/>
</calcChain>
</file>

<file path=xl/sharedStrings.xml><?xml version="1.0" encoding="utf-8"?>
<sst xmlns="http://schemas.openxmlformats.org/spreadsheetml/2006/main" count="394" uniqueCount="88">
  <si>
    <r>
      <rPr>
        <b/>
        <sz val="10"/>
        <rFont val="Calibri"/>
        <family val="2"/>
      </rPr>
      <t>Employee Name:</t>
    </r>
  </si>
  <si>
    <r>
      <rPr>
        <b/>
        <sz val="11"/>
        <color rgb="FFFFFFFF"/>
        <rFont val="Calibri"/>
        <family val="2"/>
      </rPr>
      <t>Telecom</t>
    </r>
  </si>
  <si>
    <t>Start Date:</t>
  </si>
  <si>
    <t>Due</t>
  </si>
  <si>
    <t>Status</t>
  </si>
  <si>
    <t>Task</t>
  </si>
  <si>
    <t>Point of Contact</t>
  </si>
  <si>
    <t>AD/VPN</t>
  </si>
  <si>
    <t>Complete</t>
  </si>
  <si>
    <t>Not Started</t>
  </si>
  <si>
    <t>In Progress</t>
  </si>
  <si>
    <t>MyUNH/Blackboard</t>
  </si>
  <si>
    <t>Outlook Exchange E-mail</t>
  </si>
  <si>
    <t>Fileshare Services</t>
  </si>
  <si>
    <t>Web Time Entry (if approving timesheets)</t>
  </si>
  <si>
    <t>Communication</t>
  </si>
  <si>
    <t>Training</t>
  </si>
  <si>
    <t>Upon Offer</t>
  </si>
  <si>
    <t>Dept Chair</t>
  </si>
  <si>
    <t>Dept Admin</t>
  </si>
  <si>
    <t>Dean's Office</t>
  </si>
  <si>
    <t>Dept Admin or BSC Rep</t>
  </si>
  <si>
    <t>BSC Rep</t>
  </si>
  <si>
    <t>Dept TAM</t>
  </si>
  <si>
    <t>HR &amp; Payroll</t>
  </si>
  <si>
    <t>Space &amp; Equipment</t>
  </si>
  <si>
    <t>Assign Office &amp;  Lab Space</t>
  </si>
  <si>
    <t>Employee</t>
  </si>
  <si>
    <t>Other</t>
  </si>
  <si>
    <t>IT Account Access</t>
  </si>
  <si>
    <t>**Form can also be used as a checklist for employee resignation/termination from position</t>
  </si>
  <si>
    <t>Banner (Finance, HR, Student, as applicable)</t>
  </si>
  <si>
    <t>Xtender (if applicable)</t>
  </si>
  <si>
    <t>InfoEd (if applicable)</t>
  </si>
  <si>
    <t>PACES</t>
  </si>
  <si>
    <t>Assign Desk Location</t>
  </si>
  <si>
    <t>WebIntelligence (Finance, HR, Student, Advancement, as applicable)</t>
  </si>
  <si>
    <t>Assign Office Space</t>
  </si>
  <si>
    <t xml:space="preserve"> </t>
  </si>
  <si>
    <t>Draft Appointment Letter</t>
  </si>
  <si>
    <t>Initiate Background Check</t>
  </si>
  <si>
    <t>Complete New Hire Forms (I-9, W-4, Campus Mail Form)</t>
  </si>
  <si>
    <t>Explain Direct Deposit</t>
  </si>
  <si>
    <t>Explain Defer Pay Option</t>
  </si>
  <si>
    <t>Order Computer &amp; Office Furniture (as needed)</t>
  </si>
  <si>
    <t>Order Hard Key (to office)</t>
  </si>
  <si>
    <t>Establish Card Key Access (if applicable)</t>
  </si>
  <si>
    <t>Request Long Distance Calling Authorization Code</t>
  </si>
  <si>
    <t>Update Department Website</t>
  </si>
  <si>
    <t>Update College Email Distribution List</t>
  </si>
  <si>
    <t>Sign Up for New Hire Orientation</t>
  </si>
  <si>
    <t>Complete Department Introduction</t>
  </si>
  <si>
    <t>Schedule BSC Overview</t>
  </si>
  <si>
    <t>Order Pcard (if applicable)</t>
  </si>
  <si>
    <t>Purchase Parking Permit</t>
  </si>
  <si>
    <t>Obtain UNH ID Card</t>
  </si>
  <si>
    <t>Complete Benefits Enrollment</t>
  </si>
  <si>
    <t>Coordinate Appointment with OISS (if applicable)</t>
  </si>
  <si>
    <t>Submit Request For:</t>
  </si>
  <si>
    <t>Sign Up For UNH Alerts</t>
  </si>
  <si>
    <t>Initiate Background Check (if working with hazardous material)</t>
  </si>
  <si>
    <t>Confirm Federal Work Study Authorization (if applicable)</t>
  </si>
  <si>
    <t>Obtain DOB, SSN, &amp; Mailing Address</t>
  </si>
  <si>
    <t>Submit Sponsored Account Request For:</t>
  </si>
  <si>
    <t>Assign Ethernet Port</t>
  </si>
  <si>
    <t>Assign Campus Phone Extension</t>
  </si>
  <si>
    <t>Upon Acceptance</t>
  </si>
  <si>
    <t>Prior to Advertising</t>
  </si>
  <si>
    <t>Provost's Office</t>
  </si>
  <si>
    <t>Provost Orientation</t>
  </si>
  <si>
    <t>Provide Dean's Office &amp; BSC with current mailing address, phone number, &amp; email address for invite from Provost</t>
  </si>
  <si>
    <t>Identify &amp; Assign Office &amp; Lab Space</t>
  </si>
  <si>
    <t>Explain PAT Leave Record</t>
  </si>
  <si>
    <t>New Hire Checklist - Faculty (AAUP &amp; non-AAUP)</t>
  </si>
  <si>
    <t>New Hire Checklist - Visiting Scholar &amp; Affiliate Appt</t>
  </si>
  <si>
    <t>New Hire Checklist - OS, PAT, &amp; Post Doc</t>
  </si>
  <si>
    <t>New Hire Checklist - Adjunct Faculty</t>
  </si>
  <si>
    <t>New Hire Checklist - Adjunct Hourly or Stipend</t>
  </si>
  <si>
    <t>New Hire Checklist - Grad Assistant</t>
  </si>
  <si>
    <t>New Hire Checklist - Student Hourly</t>
  </si>
  <si>
    <t>SPA involvement</t>
  </si>
  <si>
    <t>Grad/TA Coordinator</t>
  </si>
  <si>
    <t>Assign Campus Phone Extension (if applicable)</t>
  </si>
  <si>
    <t>Assign Ethernet Port (if applicable)</t>
  </si>
  <si>
    <r>
      <rPr>
        <i/>
        <sz val="8"/>
        <color rgb="FF000000"/>
        <rFont val="Times New Roman"/>
        <family val="1"/>
      </rPr>
      <t>Templates located here:</t>
    </r>
    <r>
      <rPr>
        <sz val="10"/>
        <color rgb="FF000000"/>
        <rFont val="Times New Roman"/>
        <charset val="204"/>
      </rPr>
      <t xml:space="preserve"> </t>
    </r>
  </si>
  <si>
    <t>http://www.unh.edu/provost/facultylettertemplates.html</t>
  </si>
  <si>
    <t>Set up Box folder for Webi reports</t>
  </si>
  <si>
    <t>Sign Up for Coaching For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</si>
</sst>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color rgb="FF000000"/>
      <name val="Times New Roman"/>
      <charset val="204"/>
    </font>
    <font>
      <b/>
      <sz val="10"/>
      <name val="Calibri"/>
    </font>
    <font>
      <sz val="9"/>
      <name val="Calibri"/>
    </font>
    <font>
      <b/>
      <sz val="9"/>
      <name val="Calibri"/>
    </font>
    <font>
      <b/>
      <sz val="11"/>
      <name val="Calibri"/>
    </font>
    <font>
      <sz val="13"/>
      <name val="Calibri"/>
      <family val="2"/>
    </font>
    <font>
      <b/>
      <sz val="10"/>
      <name val="Calibri"/>
      <family val="2"/>
    </font>
    <font>
      <b/>
      <sz val="9"/>
      <name val="Calibri"/>
      <family val="2"/>
    </font>
    <font>
      <b/>
      <sz val="11"/>
      <color rgb="FFFFFFFF"/>
      <name val="Calibri"/>
      <family val="2"/>
    </font>
    <font>
      <sz val="9"/>
      <name val="Calibri"/>
      <family val="2"/>
    </font>
    <font>
      <i/>
      <sz val="7"/>
      <color rgb="FFFF0000"/>
      <name val="Calibri"/>
      <family val="2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10"/>
      <color rgb="FF000000"/>
      <name val="Times New Roman"/>
      <family val="1"/>
    </font>
    <font>
      <i/>
      <sz val="8"/>
      <color rgb="FF000000"/>
      <name val="Times New Roman"/>
      <family val="1"/>
    </font>
    <font>
      <sz val="8"/>
      <color rgb="FF000000"/>
      <name val="Calibri"/>
      <family val="2"/>
      <scheme val="minor"/>
    </font>
    <font>
      <sz val="8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95B3D7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/>
    </xf>
    <xf numFmtId="0" fontId="12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left" vertical="top" wrapText="1"/>
    </xf>
    <xf numFmtId="14" fontId="11" fillId="0" borderId="1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left" vertical="top"/>
    </xf>
    <xf numFmtId="0" fontId="14" fillId="0" borderId="0" xfId="0" applyFont="1" applyFill="1" applyBorder="1" applyAlignment="1">
      <alignment horizontal="left" vertical="top"/>
    </xf>
    <xf numFmtId="14" fontId="11" fillId="0" borderId="0" xfId="0" applyNumberFormat="1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left" vertical="top" wrapText="1" indent="1"/>
    </xf>
    <xf numFmtId="14" fontId="15" fillId="0" borderId="1" xfId="0" applyNumberFormat="1" applyFont="1" applyFill="1" applyBorder="1" applyAlignment="1">
      <alignment horizontal="center" vertical="top" wrapText="1"/>
    </xf>
    <xf numFmtId="0" fontId="16" fillId="0" borderId="0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showGridLines="0" tabSelected="1" zoomScale="140" zoomScaleNormal="140" workbookViewId="0">
      <pane ySplit="4" topLeftCell="A5" activePane="bottomLeft" state="frozen"/>
      <selection pane="bottomLeft" activeCell="A5" sqref="A5:D5"/>
    </sheetView>
  </sheetViews>
  <sheetFormatPr defaultRowHeight="12.75" x14ac:dyDescent="0.2"/>
  <cols>
    <col min="1" max="1" width="59.33203125" customWidth="1"/>
    <col min="2" max="2" width="15.83203125" customWidth="1"/>
    <col min="3" max="3" width="12.83203125" customWidth="1"/>
    <col min="4" max="4" width="25.83203125" customWidth="1"/>
    <col min="5" max="5" width="18.5" customWidth="1"/>
  </cols>
  <sheetData>
    <row r="1" spans="1:6" ht="18.95" customHeight="1" x14ac:dyDescent="0.2">
      <c r="A1" s="10" t="s">
        <v>73</v>
      </c>
    </row>
    <row r="2" spans="1:6" ht="14.1" customHeight="1" x14ac:dyDescent="0.2">
      <c r="A2" s="1" t="s">
        <v>0</v>
      </c>
      <c r="B2" s="4" t="s">
        <v>2</v>
      </c>
      <c r="C2" s="4"/>
    </row>
    <row r="3" spans="1:6" ht="12" customHeight="1" x14ac:dyDescent="0.2">
      <c r="A3" s="2"/>
      <c r="B3" s="18">
        <v>41876</v>
      </c>
    </row>
    <row r="4" spans="1:6" s="8" customFormat="1" ht="21" customHeight="1" x14ac:dyDescent="0.2">
      <c r="A4" s="6" t="s">
        <v>5</v>
      </c>
      <c r="B4" s="6" t="s">
        <v>3</v>
      </c>
      <c r="C4" s="7" t="s">
        <v>4</v>
      </c>
      <c r="D4" s="6" t="s">
        <v>6</v>
      </c>
    </row>
    <row r="5" spans="1:6" ht="14.1" customHeight="1" x14ac:dyDescent="0.2">
      <c r="A5" s="25" t="s">
        <v>24</v>
      </c>
      <c r="B5" s="23"/>
      <c r="C5" s="23"/>
      <c r="D5" s="24"/>
    </row>
    <row r="6" spans="1:6" ht="11.1" customHeight="1" x14ac:dyDescent="0.2">
      <c r="A6" s="9" t="s">
        <v>39</v>
      </c>
      <c r="B6" s="13" t="s">
        <v>17</v>
      </c>
      <c r="C6" s="14"/>
      <c r="D6" s="9" t="s">
        <v>18</v>
      </c>
      <c r="E6" s="16" t="s">
        <v>84</v>
      </c>
      <c r="F6" s="21" t="s">
        <v>85</v>
      </c>
    </row>
    <row r="7" spans="1:6" ht="11.1" customHeight="1" x14ac:dyDescent="0.2">
      <c r="A7" s="9" t="s">
        <v>57</v>
      </c>
      <c r="B7" s="13" t="s">
        <v>17</v>
      </c>
      <c r="C7" s="14"/>
      <c r="D7" s="9" t="s">
        <v>18</v>
      </c>
    </row>
    <row r="8" spans="1:6" ht="11.1" customHeight="1" x14ac:dyDescent="0.2">
      <c r="A8" s="9" t="s">
        <v>40</v>
      </c>
      <c r="B8" s="20" t="s">
        <v>66</v>
      </c>
      <c r="C8" s="14"/>
      <c r="D8" s="9" t="s">
        <v>19</v>
      </c>
    </row>
    <row r="9" spans="1:6" ht="11.1" customHeight="1" x14ac:dyDescent="0.2">
      <c r="A9" s="9" t="s">
        <v>41</v>
      </c>
      <c r="B9" s="13">
        <f>$B$3-60</f>
        <v>41816</v>
      </c>
      <c r="C9" s="14"/>
      <c r="D9" s="9" t="s">
        <v>21</v>
      </c>
    </row>
    <row r="10" spans="1:6" ht="11.1" customHeight="1" x14ac:dyDescent="0.2">
      <c r="A10" s="9" t="s">
        <v>42</v>
      </c>
      <c r="B10" s="13">
        <f>$B$3-60</f>
        <v>41816</v>
      </c>
      <c r="C10" s="14"/>
      <c r="D10" s="9" t="s">
        <v>21</v>
      </c>
    </row>
    <row r="11" spans="1:6" ht="11.1" customHeight="1" x14ac:dyDescent="0.2">
      <c r="A11" s="9" t="s">
        <v>43</v>
      </c>
      <c r="B11" s="13">
        <f>$B$3-60</f>
        <v>41816</v>
      </c>
      <c r="C11" s="14"/>
      <c r="D11" s="9" t="s">
        <v>21</v>
      </c>
      <c r="F11" s="5"/>
    </row>
    <row r="12" spans="1:6" ht="14.1" customHeight="1" x14ac:dyDescent="0.2">
      <c r="A12" s="25" t="s">
        <v>29</v>
      </c>
      <c r="B12" s="23"/>
      <c r="C12" s="23"/>
      <c r="D12" s="24"/>
    </row>
    <row r="13" spans="1:6" ht="11.1" customHeight="1" x14ac:dyDescent="0.2">
      <c r="A13" s="9" t="s">
        <v>58</v>
      </c>
      <c r="B13" s="13"/>
      <c r="C13" s="14"/>
      <c r="D13" s="9"/>
    </row>
    <row r="14" spans="1:6" ht="11.1" customHeight="1" x14ac:dyDescent="0.2">
      <c r="A14" s="19" t="s">
        <v>7</v>
      </c>
      <c r="B14" s="13">
        <f t="shared" ref="B14:B18" si="0">$B$3-60</f>
        <v>41816</v>
      </c>
      <c r="C14" s="14"/>
      <c r="D14" s="9" t="s">
        <v>19</v>
      </c>
    </row>
    <row r="15" spans="1:6" ht="11.1" customHeight="1" x14ac:dyDescent="0.2">
      <c r="A15" s="19" t="s">
        <v>12</v>
      </c>
      <c r="B15" s="13">
        <f t="shared" si="0"/>
        <v>41816</v>
      </c>
      <c r="C15" s="14"/>
      <c r="D15" s="9" t="s">
        <v>19</v>
      </c>
    </row>
    <row r="16" spans="1:6" ht="11.1" customHeight="1" x14ac:dyDescent="0.2">
      <c r="A16" s="19" t="s">
        <v>11</v>
      </c>
      <c r="B16" s="13">
        <f t="shared" si="0"/>
        <v>41816</v>
      </c>
      <c r="C16" s="14"/>
      <c r="D16" s="9" t="s">
        <v>19</v>
      </c>
    </row>
    <row r="17" spans="1:4" ht="11.1" customHeight="1" x14ac:dyDescent="0.2">
      <c r="A17" s="19" t="s">
        <v>13</v>
      </c>
      <c r="B17" s="13">
        <f t="shared" si="0"/>
        <v>41816</v>
      </c>
      <c r="C17" s="14"/>
      <c r="D17" s="9" t="s">
        <v>19</v>
      </c>
    </row>
    <row r="18" spans="1:4" ht="11.1" customHeight="1" x14ac:dyDescent="0.2">
      <c r="A18" s="19" t="s">
        <v>14</v>
      </c>
      <c r="B18" s="13">
        <f t="shared" si="0"/>
        <v>41816</v>
      </c>
      <c r="C18" s="11"/>
      <c r="D18" s="9" t="s">
        <v>19</v>
      </c>
    </row>
    <row r="19" spans="1:4" ht="14.1" customHeight="1" x14ac:dyDescent="0.2">
      <c r="A19" s="25" t="s">
        <v>25</v>
      </c>
      <c r="B19" s="23"/>
      <c r="C19" s="23"/>
      <c r="D19" s="24"/>
    </row>
    <row r="20" spans="1:4" ht="11.1" customHeight="1" x14ac:dyDescent="0.2">
      <c r="A20" s="9" t="s">
        <v>71</v>
      </c>
      <c r="B20" s="20" t="s">
        <v>67</v>
      </c>
      <c r="C20" s="14"/>
      <c r="D20" s="9" t="s">
        <v>18</v>
      </c>
    </row>
    <row r="21" spans="1:4" ht="11.1" customHeight="1" x14ac:dyDescent="0.2">
      <c r="A21" s="9" t="s">
        <v>44</v>
      </c>
      <c r="B21" s="13">
        <f>$B$3-30</f>
        <v>41846</v>
      </c>
      <c r="C21" s="14"/>
      <c r="D21" s="9" t="s">
        <v>19</v>
      </c>
    </row>
    <row r="22" spans="1:4" ht="11.1" customHeight="1" x14ac:dyDescent="0.2">
      <c r="A22" s="9" t="s">
        <v>45</v>
      </c>
      <c r="B22" s="13">
        <f>$B$3-30</f>
        <v>41846</v>
      </c>
      <c r="C22" s="14"/>
      <c r="D22" s="9" t="s">
        <v>19</v>
      </c>
    </row>
    <row r="23" spans="1:4" ht="11.1" customHeight="1" x14ac:dyDescent="0.2">
      <c r="A23" s="9" t="s">
        <v>46</v>
      </c>
      <c r="B23" s="13">
        <f>$B$3-30</f>
        <v>41846</v>
      </c>
      <c r="C23" s="14"/>
      <c r="D23" s="9" t="s">
        <v>19</v>
      </c>
    </row>
    <row r="24" spans="1:4" ht="14.1" customHeight="1" x14ac:dyDescent="0.2">
      <c r="A24" s="22" t="s">
        <v>1</v>
      </c>
      <c r="B24" s="23"/>
      <c r="C24" s="23"/>
      <c r="D24" s="24"/>
    </row>
    <row r="25" spans="1:4" ht="11.1" customHeight="1" x14ac:dyDescent="0.2">
      <c r="A25" s="9" t="s">
        <v>65</v>
      </c>
      <c r="B25" s="13">
        <f>$B$3-21</f>
        <v>41855</v>
      </c>
      <c r="C25" s="14"/>
      <c r="D25" s="9" t="s">
        <v>23</v>
      </c>
    </row>
    <row r="26" spans="1:4" ht="11.1" customHeight="1" x14ac:dyDescent="0.2">
      <c r="A26" s="9" t="s">
        <v>47</v>
      </c>
      <c r="B26" s="13">
        <f>$B$3-21</f>
        <v>41855</v>
      </c>
      <c r="C26" s="14"/>
      <c r="D26" s="9" t="s">
        <v>23</v>
      </c>
    </row>
    <row r="27" spans="1:4" ht="11.1" customHeight="1" x14ac:dyDescent="0.2">
      <c r="A27" s="3" t="s">
        <v>64</v>
      </c>
      <c r="B27" s="13">
        <f>$B$3-21</f>
        <v>41855</v>
      </c>
      <c r="C27" s="14"/>
      <c r="D27" s="9" t="s">
        <v>23</v>
      </c>
    </row>
    <row r="28" spans="1:4" ht="14.1" customHeight="1" x14ac:dyDescent="0.2">
      <c r="A28" s="25" t="s">
        <v>15</v>
      </c>
      <c r="B28" s="23"/>
      <c r="C28" s="23"/>
      <c r="D28" s="24"/>
    </row>
    <row r="29" spans="1:4" ht="11.1" customHeight="1" x14ac:dyDescent="0.2">
      <c r="A29" s="9" t="s">
        <v>48</v>
      </c>
      <c r="B29" s="13">
        <f>B3</f>
        <v>41876</v>
      </c>
      <c r="C29" s="14"/>
      <c r="D29" s="9" t="s">
        <v>19</v>
      </c>
    </row>
    <row r="30" spans="1:4" x14ac:dyDescent="0.2">
      <c r="A30" s="9" t="s">
        <v>49</v>
      </c>
      <c r="B30" s="13">
        <f>B3</f>
        <v>41876</v>
      </c>
      <c r="C30" s="14"/>
      <c r="D30" s="9" t="s">
        <v>20</v>
      </c>
    </row>
    <row r="31" spans="1:4" ht="14.1" customHeight="1" x14ac:dyDescent="0.2">
      <c r="A31" s="25" t="s">
        <v>16</v>
      </c>
      <c r="B31" s="23"/>
      <c r="C31" s="23"/>
      <c r="D31" s="24"/>
    </row>
    <row r="32" spans="1:4" ht="11.1" customHeight="1" x14ac:dyDescent="0.2">
      <c r="A32" s="9" t="s">
        <v>50</v>
      </c>
      <c r="B32" s="13">
        <f>B3+1</f>
        <v>41877</v>
      </c>
      <c r="C32" s="14"/>
      <c r="D32" s="12" t="s">
        <v>68</v>
      </c>
    </row>
    <row r="33" spans="1:4" ht="11.1" customHeight="1" x14ac:dyDescent="0.2">
      <c r="A33" s="9" t="s">
        <v>51</v>
      </c>
      <c r="B33" s="13">
        <f>B3+7</f>
        <v>41883</v>
      </c>
      <c r="C33" s="14"/>
      <c r="D33" s="12" t="s">
        <v>18</v>
      </c>
    </row>
    <row r="34" spans="1:4" ht="11.1" customHeight="1" x14ac:dyDescent="0.2">
      <c r="A34" s="9" t="s">
        <v>52</v>
      </c>
      <c r="B34" s="13">
        <f>B3+30</f>
        <v>41906</v>
      </c>
      <c r="C34" s="14"/>
      <c r="D34" s="12" t="s">
        <v>22</v>
      </c>
    </row>
    <row r="35" spans="1:4" ht="14.1" customHeight="1" x14ac:dyDescent="0.2">
      <c r="A35" s="25" t="s">
        <v>28</v>
      </c>
      <c r="B35" s="23"/>
      <c r="C35" s="23"/>
      <c r="D35" s="24"/>
    </row>
    <row r="36" spans="1:4" ht="11.1" customHeight="1" x14ac:dyDescent="0.2">
      <c r="A36" s="9" t="s">
        <v>53</v>
      </c>
      <c r="B36" s="13">
        <f>B3+21</f>
        <v>41897</v>
      </c>
      <c r="C36" s="14"/>
      <c r="D36" s="9" t="s">
        <v>22</v>
      </c>
    </row>
    <row r="37" spans="1:4" ht="11.1" customHeight="1" x14ac:dyDescent="0.2">
      <c r="A37" s="9" t="s">
        <v>86</v>
      </c>
      <c r="B37" s="13">
        <f>B3+21</f>
        <v>41897</v>
      </c>
      <c r="C37" s="14"/>
      <c r="D37" s="9" t="s">
        <v>22</v>
      </c>
    </row>
    <row r="38" spans="1:4" ht="11.1" customHeight="1" x14ac:dyDescent="0.2">
      <c r="A38" s="9" t="s">
        <v>54</v>
      </c>
      <c r="B38" s="13">
        <f>B3</f>
        <v>41876</v>
      </c>
      <c r="C38" s="14"/>
      <c r="D38" s="9" t="s">
        <v>69</v>
      </c>
    </row>
    <row r="39" spans="1:4" ht="11.1" customHeight="1" x14ac:dyDescent="0.2">
      <c r="A39" s="9" t="s">
        <v>55</v>
      </c>
      <c r="B39" s="13">
        <f>B3+1</f>
        <v>41877</v>
      </c>
      <c r="C39" s="14"/>
      <c r="D39" s="9" t="s">
        <v>69</v>
      </c>
    </row>
    <row r="40" spans="1:4" ht="11.1" customHeight="1" x14ac:dyDescent="0.2">
      <c r="A40" s="9" t="s">
        <v>56</v>
      </c>
      <c r="B40" s="13">
        <f>B3+30</f>
        <v>41906</v>
      </c>
      <c r="C40" s="14"/>
      <c r="D40" s="9" t="s">
        <v>69</v>
      </c>
    </row>
    <row r="41" spans="1:4" ht="11.1" customHeight="1" x14ac:dyDescent="0.2">
      <c r="A41" s="9" t="s">
        <v>59</v>
      </c>
      <c r="B41" s="13">
        <f>B3+5</f>
        <v>41881</v>
      </c>
      <c r="C41" s="14"/>
      <c r="D41" s="9" t="s">
        <v>69</v>
      </c>
    </row>
    <row r="42" spans="1:4" ht="25.5" customHeight="1" x14ac:dyDescent="0.2">
      <c r="A42" s="9" t="s">
        <v>70</v>
      </c>
      <c r="B42" s="13">
        <v>41852</v>
      </c>
      <c r="C42" s="14"/>
      <c r="D42" s="9"/>
    </row>
    <row r="43" spans="1:4" ht="11.1" customHeight="1" x14ac:dyDescent="0.2">
      <c r="A43" s="9"/>
      <c r="B43" s="13"/>
      <c r="C43" s="14"/>
      <c r="D43" s="9"/>
    </row>
    <row r="44" spans="1:4" ht="11.1" customHeight="1" x14ac:dyDescent="0.2">
      <c r="A44" s="9"/>
      <c r="B44" s="13"/>
      <c r="C44" s="14"/>
      <c r="D44" s="9"/>
    </row>
    <row r="45" spans="1:4" ht="11.1" customHeight="1" x14ac:dyDescent="0.2">
      <c r="A45" s="9"/>
      <c r="B45" s="13"/>
      <c r="C45" s="14"/>
      <c r="D45" s="9"/>
    </row>
    <row r="46" spans="1:4" ht="11.1" customHeight="1" x14ac:dyDescent="0.2">
      <c r="A46" s="9"/>
      <c r="B46" s="13"/>
      <c r="C46" s="14"/>
      <c r="D46" s="9"/>
    </row>
    <row r="47" spans="1:4" ht="12" customHeight="1" x14ac:dyDescent="0.2">
      <c r="A47" s="15" t="s">
        <v>30</v>
      </c>
    </row>
    <row r="48" spans="1:4" x14ac:dyDescent="0.2">
      <c r="A48" s="17"/>
    </row>
  </sheetData>
  <mergeCells count="7">
    <mergeCell ref="A24:D24"/>
    <mergeCell ref="A35:D35"/>
    <mergeCell ref="A5:D5"/>
    <mergeCell ref="A31:D31"/>
    <mergeCell ref="A12:D12"/>
    <mergeCell ref="A19:D19"/>
    <mergeCell ref="A28:D28"/>
  </mergeCells>
  <pageMargins left="0.7" right="0.7" top="0.75" bottom="0.75" header="0.3" footer="0.3"/>
  <pageSetup scale="86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Inputs!$A$1:$A$4</xm:f>
          </x14:formula1>
          <xm:sqref>C32:C34 C20:C23 C6:C11 C29:C30 C36:C46 C25:C27 C14:C18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showGridLines="0" zoomScale="140" zoomScaleNormal="140" workbookViewId="0">
      <pane ySplit="4" topLeftCell="A5" activePane="bottomLeft" state="frozen"/>
      <selection pane="bottomLeft" activeCell="A5" sqref="A5:D5"/>
    </sheetView>
  </sheetViews>
  <sheetFormatPr defaultRowHeight="12.75" x14ac:dyDescent="0.2"/>
  <cols>
    <col min="1" max="1" width="59.33203125" customWidth="1"/>
    <col min="2" max="3" width="12.83203125" customWidth="1"/>
    <col min="4" max="4" width="25.83203125" customWidth="1"/>
    <col min="5" max="5" width="11.5" customWidth="1"/>
  </cols>
  <sheetData>
    <row r="1" spans="1:5" ht="18.95" customHeight="1" x14ac:dyDescent="0.2">
      <c r="A1" s="10" t="s">
        <v>74</v>
      </c>
    </row>
    <row r="2" spans="1:5" ht="14.1" customHeight="1" x14ac:dyDescent="0.2">
      <c r="A2" s="1" t="s">
        <v>0</v>
      </c>
      <c r="B2" s="4" t="s">
        <v>2</v>
      </c>
      <c r="C2" s="4"/>
    </row>
    <row r="3" spans="1:5" ht="12" customHeight="1" x14ac:dyDescent="0.2">
      <c r="A3" s="2"/>
      <c r="B3" s="18">
        <v>41876</v>
      </c>
    </row>
    <row r="4" spans="1:5" s="8" customFormat="1" ht="21" customHeight="1" x14ac:dyDescent="0.2">
      <c r="A4" s="6" t="s">
        <v>5</v>
      </c>
      <c r="B4" s="6" t="s">
        <v>3</v>
      </c>
      <c r="C4" s="7" t="s">
        <v>4</v>
      </c>
      <c r="D4" s="6" t="s">
        <v>6</v>
      </c>
    </row>
    <row r="5" spans="1:5" ht="14.1" customHeight="1" x14ac:dyDescent="0.2">
      <c r="A5" s="25" t="s">
        <v>24</v>
      </c>
      <c r="B5" s="23"/>
      <c r="C5" s="23"/>
      <c r="D5" s="24"/>
    </row>
    <row r="6" spans="1:5" ht="11.1" customHeight="1" x14ac:dyDescent="0.2">
      <c r="A6" s="9" t="s">
        <v>39</v>
      </c>
      <c r="B6" s="13" t="s">
        <v>17</v>
      </c>
      <c r="C6" s="14"/>
      <c r="D6" s="9" t="s">
        <v>18</v>
      </c>
      <c r="E6" t="s">
        <v>80</v>
      </c>
    </row>
    <row r="7" spans="1:5" ht="11.1" customHeight="1" x14ac:dyDescent="0.2">
      <c r="A7" s="9" t="s">
        <v>57</v>
      </c>
      <c r="B7" s="13" t="s">
        <v>17</v>
      </c>
      <c r="C7" s="14"/>
      <c r="D7" s="9" t="s">
        <v>18</v>
      </c>
    </row>
    <row r="8" spans="1:5" ht="11.1" customHeight="1" x14ac:dyDescent="0.2">
      <c r="A8" s="9" t="s">
        <v>62</v>
      </c>
      <c r="B8" s="13">
        <f>$B$3-90</f>
        <v>41786</v>
      </c>
      <c r="C8" s="14"/>
      <c r="D8" s="9" t="s">
        <v>19</v>
      </c>
    </row>
    <row r="9" spans="1:5" ht="14.1" customHeight="1" x14ac:dyDescent="0.2">
      <c r="A9" s="25" t="s">
        <v>29</v>
      </c>
      <c r="B9" s="23"/>
      <c r="C9" s="23"/>
      <c r="D9" s="24"/>
    </row>
    <row r="10" spans="1:5" ht="11.1" customHeight="1" x14ac:dyDescent="0.2">
      <c r="A10" s="9" t="s">
        <v>63</v>
      </c>
      <c r="B10" s="13"/>
      <c r="C10" s="14"/>
      <c r="D10" s="9"/>
    </row>
    <row r="11" spans="1:5" ht="11.1" customHeight="1" x14ac:dyDescent="0.2">
      <c r="A11" s="19" t="s">
        <v>7</v>
      </c>
      <c r="B11" s="13">
        <f t="shared" ref="B11:B13" si="0">$B$3-21</f>
        <v>41855</v>
      </c>
      <c r="C11" s="14"/>
      <c r="D11" s="9" t="s">
        <v>19</v>
      </c>
    </row>
    <row r="12" spans="1:5" ht="11.1" customHeight="1" x14ac:dyDescent="0.2">
      <c r="A12" s="19" t="s">
        <v>12</v>
      </c>
      <c r="B12" s="13">
        <f t="shared" si="0"/>
        <v>41855</v>
      </c>
      <c r="C12" s="14"/>
      <c r="D12" s="9" t="s">
        <v>19</v>
      </c>
    </row>
    <row r="13" spans="1:5" ht="11.1" customHeight="1" x14ac:dyDescent="0.2">
      <c r="A13" s="19" t="s">
        <v>11</v>
      </c>
      <c r="B13" s="13">
        <f t="shared" si="0"/>
        <v>41855</v>
      </c>
      <c r="C13" s="14"/>
      <c r="D13" s="9" t="s">
        <v>19</v>
      </c>
    </row>
    <row r="14" spans="1:5" ht="14.1" customHeight="1" x14ac:dyDescent="0.2">
      <c r="A14" s="25" t="s">
        <v>25</v>
      </c>
      <c r="B14" s="23"/>
      <c r="C14" s="23"/>
      <c r="D14" s="24"/>
    </row>
    <row r="15" spans="1:5" ht="11.1" customHeight="1" x14ac:dyDescent="0.2">
      <c r="A15" s="9" t="s">
        <v>26</v>
      </c>
      <c r="B15" s="13" t="s">
        <v>17</v>
      </c>
      <c r="C15" s="14"/>
      <c r="D15" s="9" t="s">
        <v>18</v>
      </c>
    </row>
    <row r="16" spans="1:5" ht="11.1" customHeight="1" x14ac:dyDescent="0.2">
      <c r="A16" s="9" t="s">
        <v>45</v>
      </c>
      <c r="B16" s="13">
        <f>B3</f>
        <v>41876</v>
      </c>
      <c r="C16" s="14"/>
      <c r="D16" s="9" t="s">
        <v>19</v>
      </c>
    </row>
    <row r="17" spans="1:4" ht="11.1" customHeight="1" x14ac:dyDescent="0.2">
      <c r="A17" s="9" t="s">
        <v>46</v>
      </c>
      <c r="B17" s="13">
        <f>B3</f>
        <v>41876</v>
      </c>
      <c r="C17" s="14"/>
      <c r="D17" s="9" t="s">
        <v>19</v>
      </c>
    </row>
    <row r="18" spans="1:4" ht="14.1" customHeight="1" x14ac:dyDescent="0.2">
      <c r="A18" s="22" t="s">
        <v>1</v>
      </c>
      <c r="B18" s="23"/>
      <c r="C18" s="23"/>
      <c r="D18" s="24"/>
    </row>
    <row r="19" spans="1:4" ht="11.1" customHeight="1" x14ac:dyDescent="0.2">
      <c r="A19" s="9" t="s">
        <v>65</v>
      </c>
      <c r="B19" s="13">
        <f>$B$3-21</f>
        <v>41855</v>
      </c>
      <c r="C19" s="14"/>
      <c r="D19" s="9" t="s">
        <v>23</v>
      </c>
    </row>
    <row r="20" spans="1:4" ht="11.1" customHeight="1" x14ac:dyDescent="0.2">
      <c r="A20" s="3" t="s">
        <v>64</v>
      </c>
      <c r="B20" s="13">
        <f>$B$3-21</f>
        <v>41855</v>
      </c>
      <c r="C20" s="14"/>
      <c r="D20" s="9" t="s">
        <v>23</v>
      </c>
    </row>
    <row r="21" spans="1:4" ht="14.1" customHeight="1" x14ac:dyDescent="0.2">
      <c r="A21" s="25" t="s">
        <v>15</v>
      </c>
      <c r="B21" s="23"/>
      <c r="C21" s="23"/>
      <c r="D21" s="24"/>
    </row>
    <row r="22" spans="1:4" ht="11.1" customHeight="1" x14ac:dyDescent="0.2">
      <c r="A22" s="9" t="s">
        <v>48</v>
      </c>
      <c r="B22" s="13">
        <f>B3</f>
        <v>41876</v>
      </c>
      <c r="C22" s="14"/>
      <c r="D22" s="9" t="s">
        <v>19</v>
      </c>
    </row>
    <row r="23" spans="1:4" ht="14.1" customHeight="1" x14ac:dyDescent="0.2">
      <c r="A23" s="25" t="s">
        <v>28</v>
      </c>
      <c r="B23" s="23"/>
      <c r="C23" s="23"/>
      <c r="D23" s="24"/>
    </row>
    <row r="24" spans="1:4" ht="11.1" customHeight="1" x14ac:dyDescent="0.2">
      <c r="A24" s="9" t="s">
        <v>54</v>
      </c>
      <c r="B24" s="13">
        <f>B3</f>
        <v>41876</v>
      </c>
      <c r="C24" s="14"/>
      <c r="D24" s="9" t="s">
        <v>27</v>
      </c>
    </row>
    <row r="25" spans="1:4" ht="11.1" customHeight="1" x14ac:dyDescent="0.2">
      <c r="A25" s="9" t="s">
        <v>55</v>
      </c>
      <c r="B25" s="13">
        <f>B3+1</f>
        <v>41877</v>
      </c>
      <c r="C25" s="14"/>
      <c r="D25" s="9" t="s">
        <v>27</v>
      </c>
    </row>
    <row r="26" spans="1:4" ht="11.1" customHeight="1" x14ac:dyDescent="0.2">
      <c r="A26" s="9" t="s">
        <v>59</v>
      </c>
      <c r="B26" s="13">
        <f>B3+5</f>
        <v>41881</v>
      </c>
      <c r="C26" s="14"/>
      <c r="D26" s="9" t="s">
        <v>27</v>
      </c>
    </row>
    <row r="27" spans="1:4" ht="11.1" customHeight="1" x14ac:dyDescent="0.2">
      <c r="A27" s="3"/>
      <c r="B27" s="13"/>
      <c r="C27" s="14"/>
      <c r="D27" s="9"/>
    </row>
    <row r="28" spans="1:4" ht="11.1" customHeight="1" x14ac:dyDescent="0.2">
      <c r="A28" s="9"/>
      <c r="B28" s="13"/>
      <c r="C28" s="14"/>
      <c r="D28" s="9"/>
    </row>
    <row r="29" spans="1:4" ht="11.1" customHeight="1" x14ac:dyDescent="0.2">
      <c r="A29" s="9"/>
      <c r="B29" s="13"/>
      <c r="C29" s="14"/>
      <c r="D29" s="9"/>
    </row>
    <row r="30" spans="1:4" ht="11.1" customHeight="1" x14ac:dyDescent="0.2">
      <c r="A30" s="9"/>
      <c r="B30" s="13"/>
      <c r="C30" s="14"/>
      <c r="D30" s="9"/>
    </row>
    <row r="31" spans="1:4" ht="11.1" customHeight="1" x14ac:dyDescent="0.2">
      <c r="A31" s="9"/>
      <c r="B31" s="13"/>
      <c r="C31" s="14"/>
      <c r="D31" s="9"/>
    </row>
    <row r="32" spans="1:4" ht="12" customHeight="1" x14ac:dyDescent="0.2">
      <c r="A32" s="15" t="s">
        <v>30</v>
      </c>
    </row>
    <row r="33" spans="1:1" x14ac:dyDescent="0.2">
      <c r="A33" s="17"/>
    </row>
  </sheetData>
  <mergeCells count="6">
    <mergeCell ref="A23:D23"/>
    <mergeCell ref="A5:D5"/>
    <mergeCell ref="A9:D9"/>
    <mergeCell ref="A14:D14"/>
    <mergeCell ref="A18:D18"/>
    <mergeCell ref="A21:D21"/>
  </mergeCells>
  <pageMargins left="0.7" right="0.7" top="0.75" bottom="0.75" header="0.3" footer="0.3"/>
  <pageSetup scale="86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Inputs!$A$1:$A$4</xm:f>
          </x14:formula1>
          <xm:sqref>C6:C8 C22 C11:C13 C24:C31 C15:C17 C19:C20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showGridLines="0" zoomScale="140" zoomScaleNormal="140" workbookViewId="0">
      <pane ySplit="4" topLeftCell="A5" activePane="bottomLeft" state="frozen"/>
      <selection pane="bottomLeft" activeCell="A5" sqref="A5:D5"/>
    </sheetView>
  </sheetViews>
  <sheetFormatPr defaultRowHeight="12.75" x14ac:dyDescent="0.2"/>
  <cols>
    <col min="1" max="1" width="59.33203125" customWidth="1"/>
    <col min="2" max="3" width="12.83203125" customWidth="1"/>
    <col min="4" max="4" width="25.83203125" customWidth="1"/>
    <col min="5" max="5" width="11.5" customWidth="1"/>
  </cols>
  <sheetData>
    <row r="1" spans="1:4" ht="18.95" customHeight="1" x14ac:dyDescent="0.2">
      <c r="A1" s="10" t="s">
        <v>75</v>
      </c>
    </row>
    <row r="2" spans="1:4" ht="14.1" customHeight="1" x14ac:dyDescent="0.2">
      <c r="A2" s="1" t="s">
        <v>0</v>
      </c>
      <c r="B2" s="4" t="s">
        <v>2</v>
      </c>
      <c r="C2" s="4"/>
    </row>
    <row r="3" spans="1:4" ht="12" customHeight="1" x14ac:dyDescent="0.2">
      <c r="A3" s="2"/>
      <c r="B3" s="18">
        <v>41918</v>
      </c>
    </row>
    <row r="4" spans="1:4" s="8" customFormat="1" ht="21" customHeight="1" x14ac:dyDescent="0.2">
      <c r="A4" s="6" t="s">
        <v>5</v>
      </c>
      <c r="B4" s="6" t="s">
        <v>3</v>
      </c>
      <c r="C4" s="7" t="s">
        <v>4</v>
      </c>
      <c r="D4" s="6" t="s">
        <v>6</v>
      </c>
    </row>
    <row r="5" spans="1:4" ht="14.1" customHeight="1" x14ac:dyDescent="0.2">
      <c r="A5" s="25" t="s">
        <v>24</v>
      </c>
      <c r="B5" s="23"/>
      <c r="C5" s="23"/>
      <c r="D5" s="24"/>
    </row>
    <row r="6" spans="1:4" ht="11.1" customHeight="1" x14ac:dyDescent="0.2">
      <c r="A6" s="9" t="s">
        <v>39</v>
      </c>
      <c r="B6" s="13" t="s">
        <v>17</v>
      </c>
      <c r="C6" s="14"/>
      <c r="D6" s="9" t="s">
        <v>18</v>
      </c>
    </row>
    <row r="7" spans="1:4" ht="11.1" customHeight="1" x14ac:dyDescent="0.2">
      <c r="A7" s="9" t="s">
        <v>57</v>
      </c>
      <c r="B7" s="13" t="s">
        <v>17</v>
      </c>
      <c r="C7" s="14"/>
      <c r="D7" s="9" t="s">
        <v>18</v>
      </c>
    </row>
    <row r="8" spans="1:4" ht="11.1" customHeight="1" x14ac:dyDescent="0.2">
      <c r="A8" s="9" t="s">
        <v>40</v>
      </c>
      <c r="B8" s="13">
        <f>$B$3-90</f>
        <v>41828</v>
      </c>
      <c r="C8" s="14"/>
      <c r="D8" s="9" t="s">
        <v>19</v>
      </c>
    </row>
    <row r="9" spans="1:4" ht="11.1" customHeight="1" x14ac:dyDescent="0.2">
      <c r="A9" s="9" t="s">
        <v>41</v>
      </c>
      <c r="B9" s="13">
        <f>$B$3-14</f>
        <v>41904</v>
      </c>
      <c r="C9" s="14"/>
      <c r="D9" s="9" t="s">
        <v>21</v>
      </c>
    </row>
    <row r="10" spans="1:4" ht="11.1" customHeight="1" x14ac:dyDescent="0.2">
      <c r="A10" s="9" t="s">
        <v>42</v>
      </c>
      <c r="B10" s="13">
        <f>$B$3-14</f>
        <v>41904</v>
      </c>
      <c r="C10" s="14"/>
      <c r="D10" s="9" t="s">
        <v>21</v>
      </c>
    </row>
    <row r="11" spans="1:4" ht="11.1" customHeight="1" x14ac:dyDescent="0.2">
      <c r="A11" s="9" t="s">
        <v>72</v>
      </c>
      <c r="B11" s="13">
        <f>$B$3-14</f>
        <v>41904</v>
      </c>
      <c r="C11" s="14"/>
      <c r="D11" s="9" t="s">
        <v>21</v>
      </c>
    </row>
    <row r="12" spans="1:4" ht="14.1" customHeight="1" x14ac:dyDescent="0.2">
      <c r="A12" s="25" t="s">
        <v>29</v>
      </c>
      <c r="B12" s="23"/>
      <c r="C12" s="23"/>
      <c r="D12" s="24"/>
    </row>
    <row r="13" spans="1:4" ht="11.1" customHeight="1" x14ac:dyDescent="0.2">
      <c r="A13" s="9" t="s">
        <v>58</v>
      </c>
      <c r="B13" s="13"/>
      <c r="C13" s="14"/>
      <c r="D13" s="9"/>
    </row>
    <row r="14" spans="1:4" ht="11.1" customHeight="1" x14ac:dyDescent="0.2">
      <c r="A14" s="19" t="s">
        <v>7</v>
      </c>
      <c r="B14" s="13">
        <f t="shared" ref="B14:B23" si="0">$B$3-21</f>
        <v>41897</v>
      </c>
      <c r="C14" s="14"/>
      <c r="D14" s="9" t="s">
        <v>19</v>
      </c>
    </row>
    <row r="15" spans="1:4" ht="11.1" customHeight="1" x14ac:dyDescent="0.2">
      <c r="A15" s="19" t="s">
        <v>12</v>
      </c>
      <c r="B15" s="13">
        <f t="shared" si="0"/>
        <v>41897</v>
      </c>
      <c r="C15" s="14"/>
      <c r="D15" s="9" t="s">
        <v>19</v>
      </c>
    </row>
    <row r="16" spans="1:4" ht="11.1" customHeight="1" x14ac:dyDescent="0.2">
      <c r="A16" s="19" t="s">
        <v>11</v>
      </c>
      <c r="B16" s="13">
        <f t="shared" si="0"/>
        <v>41897</v>
      </c>
      <c r="C16" s="14"/>
      <c r="D16" s="9" t="s">
        <v>19</v>
      </c>
    </row>
    <row r="17" spans="1:4" ht="11.1" customHeight="1" x14ac:dyDescent="0.2">
      <c r="A17" s="19" t="s">
        <v>13</v>
      </c>
      <c r="B17" s="13">
        <f t="shared" si="0"/>
        <v>41897</v>
      </c>
      <c r="C17" s="14"/>
      <c r="D17" s="9" t="s">
        <v>19</v>
      </c>
    </row>
    <row r="18" spans="1:4" ht="11.1" customHeight="1" x14ac:dyDescent="0.2">
      <c r="A18" s="19" t="s">
        <v>31</v>
      </c>
      <c r="B18" s="13">
        <f t="shared" si="0"/>
        <v>41897</v>
      </c>
      <c r="C18" s="14"/>
      <c r="D18" s="9" t="s">
        <v>19</v>
      </c>
    </row>
    <row r="19" spans="1:4" ht="11.1" customHeight="1" x14ac:dyDescent="0.2">
      <c r="A19" s="19" t="s">
        <v>36</v>
      </c>
      <c r="B19" s="13">
        <f t="shared" si="0"/>
        <v>41897</v>
      </c>
      <c r="C19" s="11"/>
      <c r="D19" s="9" t="s">
        <v>19</v>
      </c>
    </row>
    <row r="20" spans="1:4" ht="11.1" customHeight="1" x14ac:dyDescent="0.2">
      <c r="A20" s="19" t="s">
        <v>14</v>
      </c>
      <c r="B20" s="13">
        <f t="shared" si="0"/>
        <v>41897</v>
      </c>
      <c r="C20" s="11"/>
      <c r="D20" s="9" t="s">
        <v>19</v>
      </c>
    </row>
    <row r="21" spans="1:4" ht="11.1" customHeight="1" x14ac:dyDescent="0.2">
      <c r="A21" s="19" t="s">
        <v>32</v>
      </c>
      <c r="B21" s="13">
        <f t="shared" si="0"/>
        <v>41897</v>
      </c>
      <c r="C21" s="14"/>
      <c r="D21" s="9" t="s">
        <v>19</v>
      </c>
    </row>
    <row r="22" spans="1:4" ht="11.1" customHeight="1" x14ac:dyDescent="0.2">
      <c r="A22" s="19" t="s">
        <v>33</v>
      </c>
      <c r="B22" s="13">
        <f t="shared" si="0"/>
        <v>41897</v>
      </c>
      <c r="C22" s="14"/>
      <c r="D22" s="9" t="s">
        <v>19</v>
      </c>
    </row>
    <row r="23" spans="1:4" ht="11.1" customHeight="1" x14ac:dyDescent="0.2">
      <c r="A23" s="19" t="s">
        <v>34</v>
      </c>
      <c r="B23" s="13">
        <f t="shared" si="0"/>
        <v>41897</v>
      </c>
      <c r="C23" s="14"/>
      <c r="D23" s="9" t="s">
        <v>19</v>
      </c>
    </row>
    <row r="24" spans="1:4" ht="14.1" customHeight="1" x14ac:dyDescent="0.2">
      <c r="A24" s="25" t="s">
        <v>25</v>
      </c>
      <c r="B24" s="23"/>
      <c r="C24" s="23"/>
      <c r="D24" s="24"/>
    </row>
    <row r="25" spans="1:4" ht="11.1" customHeight="1" x14ac:dyDescent="0.2">
      <c r="A25" s="9" t="s">
        <v>35</v>
      </c>
      <c r="B25" s="13" t="s">
        <v>17</v>
      </c>
      <c r="C25" s="14"/>
      <c r="D25" s="9" t="s">
        <v>18</v>
      </c>
    </row>
    <row r="26" spans="1:4" ht="11.1" customHeight="1" x14ac:dyDescent="0.2">
      <c r="A26" s="9" t="s">
        <v>44</v>
      </c>
      <c r="B26" s="13">
        <f>B3-21</f>
        <v>41897</v>
      </c>
      <c r="C26" s="14"/>
      <c r="D26" s="9" t="s">
        <v>19</v>
      </c>
    </row>
    <row r="27" spans="1:4" ht="11.1" customHeight="1" x14ac:dyDescent="0.2">
      <c r="A27" s="9" t="s">
        <v>45</v>
      </c>
      <c r="B27" s="13">
        <f>B3</f>
        <v>41918</v>
      </c>
      <c r="C27" s="14"/>
      <c r="D27" s="9" t="s">
        <v>19</v>
      </c>
    </row>
    <row r="28" spans="1:4" ht="11.1" customHeight="1" x14ac:dyDescent="0.2">
      <c r="A28" s="9" t="s">
        <v>46</v>
      </c>
      <c r="B28" s="13">
        <f>B3</f>
        <v>41918</v>
      </c>
      <c r="C28" s="14"/>
      <c r="D28" s="9" t="s">
        <v>19</v>
      </c>
    </row>
    <row r="29" spans="1:4" ht="14.1" customHeight="1" x14ac:dyDescent="0.2">
      <c r="A29" s="22" t="s">
        <v>1</v>
      </c>
      <c r="B29" s="23"/>
      <c r="C29" s="23"/>
      <c r="D29" s="24"/>
    </row>
    <row r="30" spans="1:4" ht="11.1" customHeight="1" x14ac:dyDescent="0.2">
      <c r="A30" s="9" t="s">
        <v>65</v>
      </c>
      <c r="B30" s="13">
        <f>$B$3-21</f>
        <v>41897</v>
      </c>
      <c r="C30" s="14"/>
      <c r="D30" s="9" t="s">
        <v>23</v>
      </c>
    </row>
    <row r="31" spans="1:4" ht="11.1" customHeight="1" x14ac:dyDescent="0.2">
      <c r="A31" s="9" t="s">
        <v>47</v>
      </c>
      <c r="B31" s="13">
        <f>$B$3-21</f>
        <v>41897</v>
      </c>
      <c r="C31" s="14"/>
      <c r="D31" s="9" t="s">
        <v>23</v>
      </c>
    </row>
    <row r="32" spans="1:4" ht="11.1" customHeight="1" x14ac:dyDescent="0.2">
      <c r="A32" s="3" t="s">
        <v>64</v>
      </c>
      <c r="B32" s="13">
        <f>$B$3-21</f>
        <v>41897</v>
      </c>
      <c r="C32" s="14"/>
      <c r="D32" s="9" t="s">
        <v>23</v>
      </c>
    </row>
    <row r="33" spans="1:4" ht="14.1" customHeight="1" x14ac:dyDescent="0.2">
      <c r="A33" s="25" t="s">
        <v>15</v>
      </c>
      <c r="B33" s="23"/>
      <c r="C33" s="23"/>
      <c r="D33" s="24"/>
    </row>
    <row r="34" spans="1:4" ht="11.1" customHeight="1" x14ac:dyDescent="0.2">
      <c r="A34" s="9" t="s">
        <v>48</v>
      </c>
      <c r="B34" s="13">
        <f>B3</f>
        <v>41918</v>
      </c>
      <c r="C34" s="14"/>
      <c r="D34" s="9" t="s">
        <v>19</v>
      </c>
    </row>
    <row r="35" spans="1:4" x14ac:dyDescent="0.2">
      <c r="A35" s="9" t="s">
        <v>49</v>
      </c>
      <c r="B35" s="13">
        <f>B3</f>
        <v>41918</v>
      </c>
      <c r="C35" s="14"/>
      <c r="D35" s="9" t="s">
        <v>20</v>
      </c>
    </row>
    <row r="36" spans="1:4" ht="14.1" customHeight="1" x14ac:dyDescent="0.2">
      <c r="A36" s="25" t="s">
        <v>16</v>
      </c>
      <c r="B36" s="23"/>
      <c r="C36" s="23"/>
      <c r="D36" s="24"/>
    </row>
    <row r="37" spans="1:4" ht="11.1" customHeight="1" x14ac:dyDescent="0.2">
      <c r="A37" s="9" t="s">
        <v>50</v>
      </c>
      <c r="B37" s="13">
        <f>B3+1</f>
        <v>41919</v>
      </c>
      <c r="C37" s="14"/>
      <c r="D37" s="12" t="s">
        <v>27</v>
      </c>
    </row>
    <row r="38" spans="1:4" ht="11.1" customHeight="1" x14ac:dyDescent="0.2">
      <c r="A38" s="9" t="s">
        <v>87</v>
      </c>
      <c r="B38" s="13">
        <f>B3+1</f>
        <v>41919</v>
      </c>
      <c r="C38" s="14"/>
      <c r="D38" s="12" t="s">
        <v>27</v>
      </c>
    </row>
    <row r="39" spans="1:4" ht="11.1" customHeight="1" x14ac:dyDescent="0.2">
      <c r="A39" s="9" t="s">
        <v>51</v>
      </c>
      <c r="B39" s="13">
        <f>B3+7</f>
        <v>41925</v>
      </c>
      <c r="C39" s="14"/>
      <c r="D39" s="12" t="s">
        <v>18</v>
      </c>
    </row>
    <row r="40" spans="1:4" ht="11.1" customHeight="1" x14ac:dyDescent="0.2">
      <c r="A40" s="9" t="s">
        <v>52</v>
      </c>
      <c r="B40" s="13">
        <f>B3+30</f>
        <v>41948</v>
      </c>
      <c r="C40" s="14"/>
      <c r="D40" s="12" t="s">
        <v>22</v>
      </c>
    </row>
    <row r="41" spans="1:4" ht="14.1" customHeight="1" x14ac:dyDescent="0.2">
      <c r="A41" s="25" t="s">
        <v>28</v>
      </c>
      <c r="B41" s="23"/>
      <c r="C41" s="23"/>
      <c r="D41" s="24"/>
    </row>
    <row r="42" spans="1:4" ht="11.1" customHeight="1" x14ac:dyDescent="0.2">
      <c r="A42" s="9" t="s">
        <v>53</v>
      </c>
      <c r="B42" s="13">
        <f>B3+21</f>
        <v>41939</v>
      </c>
      <c r="C42" s="14"/>
      <c r="D42" s="9" t="s">
        <v>22</v>
      </c>
    </row>
    <row r="43" spans="1:4" ht="11.1" customHeight="1" x14ac:dyDescent="0.2">
      <c r="A43" s="9" t="s">
        <v>54</v>
      </c>
      <c r="B43" s="13">
        <f>B3</f>
        <v>41918</v>
      </c>
      <c r="C43" s="14"/>
      <c r="D43" s="9" t="s">
        <v>27</v>
      </c>
    </row>
    <row r="44" spans="1:4" ht="11.1" customHeight="1" x14ac:dyDescent="0.2">
      <c r="A44" s="9" t="s">
        <v>55</v>
      </c>
      <c r="B44" s="13">
        <f>B3+1</f>
        <v>41919</v>
      </c>
      <c r="C44" s="14"/>
      <c r="D44" s="9" t="s">
        <v>27</v>
      </c>
    </row>
    <row r="45" spans="1:4" ht="11.1" customHeight="1" x14ac:dyDescent="0.2">
      <c r="A45" s="9" t="s">
        <v>56</v>
      </c>
      <c r="B45" s="13">
        <f>B3+30</f>
        <v>41948</v>
      </c>
      <c r="C45" s="14"/>
      <c r="D45" s="9" t="s">
        <v>27</v>
      </c>
    </row>
    <row r="46" spans="1:4" ht="11.1" customHeight="1" x14ac:dyDescent="0.2">
      <c r="A46" s="9" t="s">
        <v>59</v>
      </c>
      <c r="B46" s="13">
        <f>B3+5</f>
        <v>41923</v>
      </c>
      <c r="C46" s="14"/>
      <c r="D46" s="9" t="s">
        <v>27</v>
      </c>
    </row>
    <row r="47" spans="1:4" ht="11.1" customHeight="1" x14ac:dyDescent="0.2">
      <c r="A47" s="3"/>
      <c r="B47" s="13"/>
      <c r="C47" s="14"/>
      <c r="D47" s="9"/>
    </row>
    <row r="48" spans="1:4" ht="11.1" customHeight="1" x14ac:dyDescent="0.2">
      <c r="A48" s="9"/>
      <c r="B48" s="13"/>
      <c r="C48" s="14"/>
      <c r="D48" s="9"/>
    </row>
    <row r="49" spans="1:4" ht="11.1" customHeight="1" x14ac:dyDescent="0.2">
      <c r="A49" s="9"/>
      <c r="B49" s="13"/>
      <c r="C49" s="14"/>
      <c r="D49" s="9"/>
    </row>
    <row r="50" spans="1:4" ht="11.1" customHeight="1" x14ac:dyDescent="0.2">
      <c r="A50" s="9"/>
      <c r="B50" s="13"/>
      <c r="C50" s="14"/>
      <c r="D50" s="9"/>
    </row>
    <row r="51" spans="1:4" ht="11.1" customHeight="1" x14ac:dyDescent="0.2">
      <c r="A51" s="9"/>
      <c r="B51" s="13"/>
      <c r="C51" s="14"/>
      <c r="D51" s="9"/>
    </row>
    <row r="52" spans="1:4" ht="12" customHeight="1" x14ac:dyDescent="0.2">
      <c r="A52" s="15" t="s">
        <v>30</v>
      </c>
    </row>
    <row r="53" spans="1:4" x14ac:dyDescent="0.2">
      <c r="A53" s="17"/>
    </row>
  </sheetData>
  <mergeCells count="7">
    <mergeCell ref="A41:D41"/>
    <mergeCell ref="A5:D5"/>
    <mergeCell ref="A12:D12"/>
    <mergeCell ref="A24:D24"/>
    <mergeCell ref="A29:D29"/>
    <mergeCell ref="A33:D33"/>
    <mergeCell ref="A36:D36"/>
  </mergeCells>
  <pageMargins left="0.7" right="0.7" top="0.75" bottom="0.75" header="0.3" footer="0.3"/>
  <pageSetup scale="86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Inputs!$A$1:$A$4</xm:f>
          </x14:formula1>
          <xm:sqref>C37:C40 C25:C28 C42:C51 C34:C35 C6:C11 C30:C32 C14:C23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showGridLines="0" zoomScale="140" zoomScaleNormal="140" workbookViewId="0">
      <pane ySplit="4" topLeftCell="A5" activePane="bottomLeft" state="frozen"/>
      <selection pane="bottomLeft" activeCell="A5" sqref="A5:D5"/>
    </sheetView>
  </sheetViews>
  <sheetFormatPr defaultRowHeight="12.75" x14ac:dyDescent="0.2"/>
  <cols>
    <col min="1" max="1" width="59.33203125" customWidth="1"/>
    <col min="2" max="3" width="12.83203125" customWidth="1"/>
    <col min="4" max="4" width="25.83203125" customWidth="1"/>
    <col min="5" max="5" width="11.5" customWidth="1"/>
  </cols>
  <sheetData>
    <row r="1" spans="1:4" ht="18.95" customHeight="1" x14ac:dyDescent="0.2">
      <c r="A1" s="10" t="s">
        <v>76</v>
      </c>
    </row>
    <row r="2" spans="1:4" ht="14.1" customHeight="1" x14ac:dyDescent="0.2">
      <c r="A2" s="1" t="s">
        <v>0</v>
      </c>
      <c r="B2" s="4" t="s">
        <v>2</v>
      </c>
      <c r="C2" s="4"/>
    </row>
    <row r="3" spans="1:4" ht="12" customHeight="1" x14ac:dyDescent="0.2">
      <c r="A3" s="2"/>
      <c r="B3" s="18">
        <v>41883</v>
      </c>
    </row>
    <row r="4" spans="1:4" s="8" customFormat="1" ht="21" customHeight="1" x14ac:dyDescent="0.2">
      <c r="A4" s="6" t="s">
        <v>5</v>
      </c>
      <c r="B4" s="6" t="s">
        <v>3</v>
      </c>
      <c r="C4" s="7" t="s">
        <v>4</v>
      </c>
      <c r="D4" s="6" t="s">
        <v>6</v>
      </c>
    </row>
    <row r="5" spans="1:4" ht="14.1" customHeight="1" x14ac:dyDescent="0.2">
      <c r="A5" s="25" t="s">
        <v>24</v>
      </c>
      <c r="B5" s="23"/>
      <c r="C5" s="23"/>
      <c r="D5" s="24"/>
    </row>
    <row r="6" spans="1:4" ht="11.1" customHeight="1" x14ac:dyDescent="0.2">
      <c r="A6" s="9" t="s">
        <v>39</v>
      </c>
      <c r="B6" s="13" t="s">
        <v>17</v>
      </c>
      <c r="C6" s="14"/>
      <c r="D6" s="9" t="s">
        <v>18</v>
      </c>
    </row>
    <row r="7" spans="1:4" ht="11.1" customHeight="1" x14ac:dyDescent="0.2">
      <c r="A7" s="9" t="s">
        <v>40</v>
      </c>
      <c r="B7" s="13">
        <f>$B$3-90</f>
        <v>41793</v>
      </c>
      <c r="C7" s="14"/>
      <c r="D7" s="9" t="s">
        <v>19</v>
      </c>
    </row>
    <row r="8" spans="1:4" ht="11.1" customHeight="1" x14ac:dyDescent="0.2">
      <c r="A8" s="9" t="s">
        <v>41</v>
      </c>
      <c r="B8" s="13">
        <f>B3-14</f>
        <v>41869</v>
      </c>
      <c r="C8" s="14"/>
      <c r="D8" s="9" t="s">
        <v>21</v>
      </c>
    </row>
    <row r="9" spans="1:4" ht="11.1" customHeight="1" x14ac:dyDescent="0.2">
      <c r="A9" s="9" t="s">
        <v>42</v>
      </c>
      <c r="B9" s="13">
        <f>B3-14</f>
        <v>41869</v>
      </c>
      <c r="C9" s="14"/>
      <c r="D9" s="9" t="s">
        <v>21</v>
      </c>
    </row>
    <row r="10" spans="1:4" ht="14.1" customHeight="1" x14ac:dyDescent="0.2">
      <c r="A10" s="25" t="s">
        <v>29</v>
      </c>
      <c r="B10" s="23"/>
      <c r="C10" s="23"/>
      <c r="D10" s="24"/>
    </row>
    <row r="11" spans="1:4" ht="11.1" customHeight="1" x14ac:dyDescent="0.2">
      <c r="A11" s="9" t="s">
        <v>58</v>
      </c>
      <c r="B11" s="13"/>
      <c r="C11" s="14"/>
      <c r="D11" s="9"/>
    </row>
    <row r="12" spans="1:4" ht="11.1" customHeight="1" x14ac:dyDescent="0.2">
      <c r="A12" s="19" t="s">
        <v>7</v>
      </c>
      <c r="B12" s="13">
        <f>$B$3-21</f>
        <v>41862</v>
      </c>
      <c r="C12" s="14"/>
      <c r="D12" s="9" t="s">
        <v>19</v>
      </c>
    </row>
    <row r="13" spans="1:4" ht="11.1" customHeight="1" x14ac:dyDescent="0.2">
      <c r="A13" s="19" t="s">
        <v>12</v>
      </c>
      <c r="B13" s="13">
        <f>$B$3-21</f>
        <v>41862</v>
      </c>
      <c r="C13" s="14"/>
      <c r="D13" s="9" t="s">
        <v>19</v>
      </c>
    </row>
    <row r="14" spans="1:4" ht="11.1" customHeight="1" x14ac:dyDescent="0.2">
      <c r="A14" s="19" t="s">
        <v>11</v>
      </c>
      <c r="B14" s="13">
        <f>$B$3-21</f>
        <v>41862</v>
      </c>
      <c r="C14" s="14"/>
      <c r="D14" s="9" t="s">
        <v>19</v>
      </c>
    </row>
    <row r="15" spans="1:4" ht="11.1" customHeight="1" x14ac:dyDescent="0.2">
      <c r="A15" s="19" t="s">
        <v>13</v>
      </c>
      <c r="B15" s="13">
        <f>$B$3-21</f>
        <v>41862</v>
      </c>
      <c r="C15" s="14"/>
      <c r="D15" s="9" t="s">
        <v>19</v>
      </c>
    </row>
    <row r="16" spans="1:4" ht="14.1" customHeight="1" x14ac:dyDescent="0.2">
      <c r="A16" s="25" t="s">
        <v>25</v>
      </c>
      <c r="B16" s="23"/>
      <c r="C16" s="23"/>
      <c r="D16" s="24"/>
    </row>
    <row r="17" spans="1:4" ht="11.1" customHeight="1" x14ac:dyDescent="0.2">
      <c r="A17" s="9" t="s">
        <v>37</v>
      </c>
      <c r="B17" s="13" t="s">
        <v>17</v>
      </c>
      <c r="C17" s="14"/>
      <c r="D17" s="9" t="s">
        <v>18</v>
      </c>
    </row>
    <row r="18" spans="1:4" ht="11.1" customHeight="1" x14ac:dyDescent="0.2">
      <c r="A18" s="9" t="s">
        <v>44</v>
      </c>
      <c r="B18" s="13">
        <f>B3-21</f>
        <v>41862</v>
      </c>
      <c r="C18" s="14"/>
      <c r="D18" s="9" t="s">
        <v>19</v>
      </c>
    </row>
    <row r="19" spans="1:4" ht="11.1" customHeight="1" x14ac:dyDescent="0.2">
      <c r="A19" s="9" t="s">
        <v>45</v>
      </c>
      <c r="B19" s="13">
        <f>B3</f>
        <v>41883</v>
      </c>
      <c r="C19" s="14"/>
      <c r="D19" s="9" t="s">
        <v>19</v>
      </c>
    </row>
    <row r="20" spans="1:4" ht="11.1" customHeight="1" x14ac:dyDescent="0.2">
      <c r="A20" s="9" t="s">
        <v>46</v>
      </c>
      <c r="B20" s="13">
        <f>B3</f>
        <v>41883</v>
      </c>
      <c r="C20" s="14"/>
      <c r="D20" s="9" t="s">
        <v>19</v>
      </c>
    </row>
    <row r="21" spans="1:4" ht="14.1" customHeight="1" x14ac:dyDescent="0.2">
      <c r="A21" s="22" t="s">
        <v>1</v>
      </c>
      <c r="B21" s="23"/>
      <c r="C21" s="23"/>
      <c r="D21" s="24"/>
    </row>
    <row r="22" spans="1:4" ht="11.1" customHeight="1" x14ac:dyDescent="0.2">
      <c r="A22" s="9" t="s">
        <v>65</v>
      </c>
      <c r="B22" s="13">
        <f>$B$3-21</f>
        <v>41862</v>
      </c>
      <c r="C22" s="14"/>
      <c r="D22" s="9" t="s">
        <v>23</v>
      </c>
    </row>
    <row r="23" spans="1:4" ht="11.1" customHeight="1" x14ac:dyDescent="0.2">
      <c r="A23" s="9" t="s">
        <v>47</v>
      </c>
      <c r="B23" s="13">
        <f>$B$3-21</f>
        <v>41862</v>
      </c>
      <c r="C23" s="14"/>
      <c r="D23" s="9" t="s">
        <v>23</v>
      </c>
    </row>
    <row r="24" spans="1:4" ht="11.1" customHeight="1" x14ac:dyDescent="0.2">
      <c r="A24" s="3" t="s">
        <v>64</v>
      </c>
      <c r="B24" s="13">
        <f>$B$3-21</f>
        <v>41862</v>
      </c>
      <c r="C24" s="14"/>
      <c r="D24" s="9" t="s">
        <v>23</v>
      </c>
    </row>
    <row r="25" spans="1:4" ht="14.1" customHeight="1" x14ac:dyDescent="0.2">
      <c r="A25" s="25" t="s">
        <v>15</v>
      </c>
      <c r="B25" s="23"/>
      <c r="C25" s="23"/>
      <c r="D25" s="24"/>
    </row>
    <row r="26" spans="1:4" ht="11.1" customHeight="1" x14ac:dyDescent="0.2">
      <c r="A26" s="9" t="s">
        <v>48</v>
      </c>
      <c r="B26" s="13">
        <f>B3</f>
        <v>41883</v>
      </c>
      <c r="C26" s="14"/>
      <c r="D26" s="9" t="s">
        <v>19</v>
      </c>
    </row>
    <row r="27" spans="1:4" x14ac:dyDescent="0.2">
      <c r="A27" s="9" t="s">
        <v>49</v>
      </c>
      <c r="B27" s="13">
        <f>B3</f>
        <v>41883</v>
      </c>
      <c r="C27" s="14"/>
      <c r="D27" s="9" t="s">
        <v>20</v>
      </c>
    </row>
    <row r="28" spans="1:4" ht="14.1" customHeight="1" x14ac:dyDescent="0.2">
      <c r="A28" s="25" t="s">
        <v>16</v>
      </c>
      <c r="B28" s="23"/>
      <c r="C28" s="23"/>
      <c r="D28" s="24"/>
    </row>
    <row r="29" spans="1:4" ht="11.1" customHeight="1" x14ac:dyDescent="0.2">
      <c r="A29" s="9" t="s">
        <v>51</v>
      </c>
      <c r="B29" s="13">
        <f>B3+7</f>
        <v>41890</v>
      </c>
      <c r="C29" s="14"/>
      <c r="D29" s="12" t="s">
        <v>18</v>
      </c>
    </row>
    <row r="30" spans="1:4" ht="14.1" customHeight="1" x14ac:dyDescent="0.2">
      <c r="A30" s="25" t="s">
        <v>28</v>
      </c>
      <c r="B30" s="23"/>
      <c r="C30" s="23"/>
      <c r="D30" s="24"/>
    </row>
    <row r="31" spans="1:4" ht="11.1" customHeight="1" x14ac:dyDescent="0.2">
      <c r="A31" s="9" t="s">
        <v>54</v>
      </c>
      <c r="B31" s="13">
        <f>B3</f>
        <v>41883</v>
      </c>
      <c r="C31" s="14"/>
      <c r="D31" s="9" t="s">
        <v>27</v>
      </c>
    </row>
    <row r="32" spans="1:4" ht="11.1" customHeight="1" x14ac:dyDescent="0.2">
      <c r="A32" s="9" t="s">
        <v>55</v>
      </c>
      <c r="B32" s="13">
        <f>B3+1</f>
        <v>41884</v>
      </c>
      <c r="C32" s="14"/>
      <c r="D32" s="9" t="s">
        <v>27</v>
      </c>
    </row>
    <row r="33" spans="1:4" ht="11.1" customHeight="1" x14ac:dyDescent="0.2">
      <c r="A33" s="9" t="s">
        <v>59</v>
      </c>
      <c r="B33" s="13">
        <f>B3+1</f>
        <v>41884</v>
      </c>
      <c r="C33" s="14"/>
      <c r="D33" s="9" t="s">
        <v>27</v>
      </c>
    </row>
    <row r="34" spans="1:4" ht="12" customHeight="1" x14ac:dyDescent="0.2">
      <c r="A34" s="15" t="s">
        <v>30</v>
      </c>
    </row>
    <row r="35" spans="1:4" x14ac:dyDescent="0.2">
      <c r="A35" s="17"/>
    </row>
  </sheetData>
  <mergeCells count="7">
    <mergeCell ref="A30:D30"/>
    <mergeCell ref="A5:D5"/>
    <mergeCell ref="A10:D10"/>
    <mergeCell ref="A16:D16"/>
    <mergeCell ref="A21:D21"/>
    <mergeCell ref="A25:D25"/>
    <mergeCell ref="A28:D28"/>
  </mergeCells>
  <pageMargins left="0.7" right="0.7" top="0.75" bottom="0.75" header="0.3" footer="0.3"/>
  <pageSetup scale="86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Inputs!$A$1:$A$4</xm:f>
          </x14:formula1>
          <xm:sqref>C17:C20 C26:C27 C6:C9 C22:C24 C31:C33 C29 C12:C15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showGridLines="0" zoomScale="140" zoomScaleNormal="140" workbookViewId="0">
      <pane ySplit="4" topLeftCell="A5" activePane="bottomLeft" state="frozen"/>
      <selection pane="bottomLeft" activeCell="A5" sqref="A5:D5"/>
    </sheetView>
  </sheetViews>
  <sheetFormatPr defaultRowHeight="12.75" x14ac:dyDescent="0.2"/>
  <cols>
    <col min="1" max="1" width="59.33203125" customWidth="1"/>
    <col min="2" max="3" width="12.83203125" customWidth="1"/>
    <col min="4" max="4" width="25.83203125" customWidth="1"/>
    <col min="5" max="5" width="11.5" customWidth="1"/>
  </cols>
  <sheetData>
    <row r="1" spans="1:4" ht="18.95" customHeight="1" x14ac:dyDescent="0.2">
      <c r="A1" s="10" t="s">
        <v>77</v>
      </c>
    </row>
    <row r="2" spans="1:4" ht="14.1" customHeight="1" x14ac:dyDescent="0.2">
      <c r="A2" s="1" t="s">
        <v>0</v>
      </c>
      <c r="B2" s="4" t="s">
        <v>2</v>
      </c>
      <c r="C2" s="4"/>
    </row>
    <row r="3" spans="1:4" ht="12" customHeight="1" x14ac:dyDescent="0.2">
      <c r="A3" s="2"/>
      <c r="B3" s="18">
        <v>41918</v>
      </c>
    </row>
    <row r="4" spans="1:4" s="8" customFormat="1" ht="21" customHeight="1" x14ac:dyDescent="0.2">
      <c r="A4" s="6" t="s">
        <v>5</v>
      </c>
      <c r="B4" s="6" t="s">
        <v>3</v>
      </c>
      <c r="C4" s="7" t="s">
        <v>4</v>
      </c>
      <c r="D4" s="6" t="s">
        <v>6</v>
      </c>
    </row>
    <row r="5" spans="1:4" ht="14.1" customHeight="1" x14ac:dyDescent="0.2">
      <c r="A5" s="25" t="s">
        <v>24</v>
      </c>
      <c r="B5" s="23"/>
      <c r="C5" s="23"/>
      <c r="D5" s="24"/>
    </row>
    <row r="6" spans="1:4" ht="11.1" customHeight="1" x14ac:dyDescent="0.2">
      <c r="A6" s="9" t="s">
        <v>39</v>
      </c>
      <c r="B6" s="13" t="s">
        <v>17</v>
      </c>
      <c r="C6" s="14"/>
      <c r="D6" s="9" t="s">
        <v>18</v>
      </c>
    </row>
    <row r="7" spans="1:4" ht="11.1" customHeight="1" x14ac:dyDescent="0.2">
      <c r="A7" s="9" t="s">
        <v>40</v>
      </c>
      <c r="B7" s="13">
        <f>$B$3-90</f>
        <v>41828</v>
      </c>
      <c r="C7" s="14"/>
      <c r="D7" s="9" t="s">
        <v>19</v>
      </c>
    </row>
    <row r="8" spans="1:4" ht="11.1" customHeight="1" x14ac:dyDescent="0.2">
      <c r="A8" s="9" t="s">
        <v>41</v>
      </c>
      <c r="B8" s="13">
        <f>B3-14</f>
        <v>41904</v>
      </c>
      <c r="C8" s="14"/>
      <c r="D8" s="9" t="s">
        <v>21</v>
      </c>
    </row>
    <row r="9" spans="1:4" ht="11.1" customHeight="1" x14ac:dyDescent="0.2">
      <c r="A9" s="9" t="s">
        <v>42</v>
      </c>
      <c r="B9" s="13">
        <f>B3-14</f>
        <v>41904</v>
      </c>
      <c r="C9" s="14"/>
      <c r="D9" s="9" t="s">
        <v>21</v>
      </c>
    </row>
    <row r="10" spans="1:4" ht="14.1" customHeight="1" x14ac:dyDescent="0.2">
      <c r="A10" s="25" t="s">
        <v>29</v>
      </c>
      <c r="B10" s="23"/>
      <c r="C10" s="23"/>
      <c r="D10" s="24"/>
    </row>
    <row r="11" spans="1:4" ht="11.1" customHeight="1" x14ac:dyDescent="0.2">
      <c r="A11" s="9" t="s">
        <v>58</v>
      </c>
      <c r="B11" s="13"/>
      <c r="C11" s="14"/>
      <c r="D11" s="9"/>
    </row>
    <row r="12" spans="1:4" ht="11.1" customHeight="1" x14ac:dyDescent="0.2">
      <c r="A12" s="19" t="s">
        <v>7</v>
      </c>
      <c r="B12" s="13">
        <f t="shared" ref="B12:B18" si="0">$B$3-21</f>
        <v>41897</v>
      </c>
      <c r="C12" s="14"/>
      <c r="D12" s="9" t="s">
        <v>19</v>
      </c>
    </row>
    <row r="13" spans="1:4" ht="11.1" customHeight="1" x14ac:dyDescent="0.2">
      <c r="A13" s="19" t="s">
        <v>12</v>
      </c>
      <c r="B13" s="13">
        <f t="shared" si="0"/>
        <v>41897</v>
      </c>
      <c r="C13" s="14"/>
      <c r="D13" s="9" t="s">
        <v>19</v>
      </c>
    </row>
    <row r="14" spans="1:4" ht="11.1" customHeight="1" x14ac:dyDescent="0.2">
      <c r="A14" s="19" t="s">
        <v>11</v>
      </c>
      <c r="B14" s="13">
        <f t="shared" si="0"/>
        <v>41897</v>
      </c>
      <c r="C14" s="14"/>
      <c r="D14" s="9" t="s">
        <v>19</v>
      </c>
    </row>
    <row r="15" spans="1:4" ht="11.1" customHeight="1" x14ac:dyDescent="0.2">
      <c r="A15" s="19" t="s">
        <v>13</v>
      </c>
      <c r="B15" s="13">
        <f t="shared" si="0"/>
        <v>41897</v>
      </c>
      <c r="C15" s="14"/>
      <c r="D15" s="9" t="s">
        <v>19</v>
      </c>
    </row>
    <row r="16" spans="1:4" ht="11.1" customHeight="1" x14ac:dyDescent="0.2">
      <c r="A16" s="19" t="s">
        <v>31</v>
      </c>
      <c r="B16" s="13">
        <f t="shared" si="0"/>
        <v>41897</v>
      </c>
      <c r="C16" s="14"/>
      <c r="D16" s="9" t="s">
        <v>19</v>
      </c>
    </row>
    <row r="17" spans="1:4" ht="11.1" customHeight="1" x14ac:dyDescent="0.2">
      <c r="A17" s="19" t="s">
        <v>36</v>
      </c>
      <c r="B17" s="13">
        <f t="shared" si="0"/>
        <v>41897</v>
      </c>
      <c r="C17" s="11"/>
      <c r="D17" s="9" t="s">
        <v>19</v>
      </c>
    </row>
    <row r="18" spans="1:4" ht="11.1" customHeight="1" x14ac:dyDescent="0.2">
      <c r="A18" s="19" t="s">
        <v>32</v>
      </c>
      <c r="B18" s="13">
        <f t="shared" si="0"/>
        <v>41897</v>
      </c>
      <c r="C18" s="14"/>
      <c r="D18" s="9" t="s">
        <v>19</v>
      </c>
    </row>
    <row r="19" spans="1:4" ht="14.1" customHeight="1" x14ac:dyDescent="0.2">
      <c r="A19" s="25" t="s">
        <v>25</v>
      </c>
      <c r="B19" s="23"/>
      <c r="C19" s="23"/>
      <c r="D19" s="24"/>
    </row>
    <row r="20" spans="1:4" ht="11.1" customHeight="1" x14ac:dyDescent="0.2">
      <c r="A20" s="9" t="s">
        <v>35</v>
      </c>
      <c r="B20" s="13" t="s">
        <v>17</v>
      </c>
      <c r="C20" s="14"/>
      <c r="D20" s="9" t="s">
        <v>18</v>
      </c>
    </row>
    <row r="21" spans="1:4" ht="11.1" customHeight="1" x14ac:dyDescent="0.2">
      <c r="A21" s="9" t="s">
        <v>44</v>
      </c>
      <c r="B21" s="13">
        <f>B3-21</f>
        <v>41897</v>
      </c>
      <c r="C21" s="14"/>
      <c r="D21" s="9" t="s">
        <v>19</v>
      </c>
    </row>
    <row r="22" spans="1:4" ht="11.1" customHeight="1" x14ac:dyDescent="0.2">
      <c r="A22" s="9" t="s">
        <v>45</v>
      </c>
      <c r="B22" s="13">
        <f>B3</f>
        <v>41918</v>
      </c>
      <c r="C22" s="14"/>
      <c r="D22" s="9" t="s">
        <v>19</v>
      </c>
    </row>
    <row r="23" spans="1:4" ht="11.1" customHeight="1" x14ac:dyDescent="0.2">
      <c r="A23" s="9" t="s">
        <v>46</v>
      </c>
      <c r="B23" s="13">
        <f>B3</f>
        <v>41918</v>
      </c>
      <c r="C23" s="14"/>
      <c r="D23" s="9" t="s">
        <v>19</v>
      </c>
    </row>
    <row r="24" spans="1:4" ht="14.1" customHeight="1" x14ac:dyDescent="0.2">
      <c r="A24" s="22" t="s">
        <v>1</v>
      </c>
      <c r="B24" s="23"/>
      <c r="C24" s="23"/>
      <c r="D24" s="24"/>
    </row>
    <row r="25" spans="1:4" ht="11.1" customHeight="1" x14ac:dyDescent="0.2">
      <c r="A25" s="9" t="s">
        <v>65</v>
      </c>
      <c r="B25" s="13">
        <f>$B$3-21</f>
        <v>41897</v>
      </c>
      <c r="C25" s="14"/>
      <c r="D25" s="9" t="s">
        <v>23</v>
      </c>
    </row>
    <row r="26" spans="1:4" ht="11.1" customHeight="1" x14ac:dyDescent="0.2">
      <c r="A26" s="9" t="s">
        <v>47</v>
      </c>
      <c r="B26" s="13">
        <f>$B$3-21</f>
        <v>41897</v>
      </c>
      <c r="C26" s="14"/>
      <c r="D26" s="9" t="s">
        <v>23</v>
      </c>
    </row>
    <row r="27" spans="1:4" ht="11.1" customHeight="1" x14ac:dyDescent="0.2">
      <c r="A27" s="3" t="s">
        <v>64</v>
      </c>
      <c r="B27" s="13">
        <f>$B$3-21</f>
        <v>41897</v>
      </c>
      <c r="C27" s="14"/>
      <c r="D27" s="9" t="s">
        <v>23</v>
      </c>
    </row>
    <row r="28" spans="1:4" ht="14.1" customHeight="1" x14ac:dyDescent="0.2">
      <c r="A28" s="25" t="s">
        <v>15</v>
      </c>
      <c r="B28" s="23"/>
      <c r="C28" s="23"/>
      <c r="D28" s="24"/>
    </row>
    <row r="29" spans="1:4" ht="11.1" customHeight="1" x14ac:dyDescent="0.2">
      <c r="A29" s="9" t="s">
        <v>48</v>
      </c>
      <c r="B29" s="13">
        <f>B3</f>
        <v>41918</v>
      </c>
      <c r="C29" s="14"/>
      <c r="D29" s="9" t="s">
        <v>19</v>
      </c>
    </row>
    <row r="30" spans="1:4" x14ac:dyDescent="0.2">
      <c r="A30" s="9" t="s">
        <v>49</v>
      </c>
      <c r="B30" s="13">
        <f>B3</f>
        <v>41918</v>
      </c>
      <c r="C30" s="14"/>
      <c r="D30" s="9" t="s">
        <v>20</v>
      </c>
    </row>
    <row r="31" spans="1:4" ht="14.1" customHeight="1" x14ac:dyDescent="0.2">
      <c r="A31" s="25" t="s">
        <v>28</v>
      </c>
      <c r="B31" s="23"/>
      <c r="C31" s="23"/>
      <c r="D31" s="24"/>
    </row>
    <row r="32" spans="1:4" ht="11.1" customHeight="1" x14ac:dyDescent="0.2">
      <c r="A32" s="9" t="s">
        <v>53</v>
      </c>
      <c r="B32" s="13">
        <f>B3+21</f>
        <v>41939</v>
      </c>
      <c r="C32" s="14"/>
      <c r="D32" s="9" t="s">
        <v>22</v>
      </c>
    </row>
    <row r="33" spans="1:4" ht="11.1" customHeight="1" x14ac:dyDescent="0.2">
      <c r="A33" s="9" t="s">
        <v>54</v>
      </c>
      <c r="B33" s="13">
        <f>B3</f>
        <v>41918</v>
      </c>
      <c r="C33" s="14"/>
      <c r="D33" s="9" t="s">
        <v>27</v>
      </c>
    </row>
    <row r="34" spans="1:4" ht="11.1" customHeight="1" x14ac:dyDescent="0.2">
      <c r="A34" s="9" t="s">
        <v>55</v>
      </c>
      <c r="B34" s="13">
        <f>B3+1</f>
        <v>41919</v>
      </c>
      <c r="C34" s="14"/>
      <c r="D34" s="9" t="s">
        <v>27</v>
      </c>
    </row>
    <row r="35" spans="1:4" ht="11.1" customHeight="1" x14ac:dyDescent="0.2">
      <c r="A35" s="9" t="s">
        <v>59</v>
      </c>
      <c r="B35" s="13">
        <f>B3+5</f>
        <v>41923</v>
      </c>
      <c r="C35" s="14"/>
      <c r="D35" s="9" t="s">
        <v>27</v>
      </c>
    </row>
    <row r="36" spans="1:4" ht="12" customHeight="1" x14ac:dyDescent="0.2">
      <c r="A36" s="15" t="s">
        <v>30</v>
      </c>
    </row>
    <row r="37" spans="1:4" x14ac:dyDescent="0.2">
      <c r="A37" s="17"/>
    </row>
  </sheetData>
  <mergeCells count="6">
    <mergeCell ref="A31:D31"/>
    <mergeCell ref="A5:D5"/>
    <mergeCell ref="A10:D10"/>
    <mergeCell ref="A19:D19"/>
    <mergeCell ref="A24:D24"/>
    <mergeCell ref="A28:D28"/>
  </mergeCells>
  <pageMargins left="0.7" right="0.7" top="0.75" bottom="0.75" header="0.3" footer="0.3"/>
  <pageSetup scale="86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Inputs!$A$1:$A$4</xm:f>
          </x14:formula1>
          <xm:sqref>C20:C23 C29:C30 C6:C9 C25:C27 C32:C35 C12:C18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showGridLines="0" zoomScale="140" zoomScaleNormal="140" workbookViewId="0">
      <pane ySplit="4" topLeftCell="A5" activePane="bottomLeft" state="frozen"/>
      <selection pane="bottomLeft" activeCell="A5" sqref="A5:D5"/>
    </sheetView>
  </sheetViews>
  <sheetFormatPr defaultRowHeight="12.75" x14ac:dyDescent="0.2"/>
  <cols>
    <col min="1" max="1" width="59.33203125" customWidth="1"/>
    <col min="2" max="3" width="12.83203125" customWidth="1"/>
    <col min="4" max="4" width="25.83203125" customWidth="1"/>
    <col min="5" max="5" width="11.5" customWidth="1"/>
  </cols>
  <sheetData>
    <row r="1" spans="1:4" ht="18.95" customHeight="1" x14ac:dyDescent="0.2">
      <c r="A1" s="10" t="s">
        <v>78</v>
      </c>
    </row>
    <row r="2" spans="1:4" ht="14.1" customHeight="1" x14ac:dyDescent="0.2">
      <c r="A2" s="1" t="s">
        <v>0</v>
      </c>
      <c r="B2" s="4" t="s">
        <v>2</v>
      </c>
      <c r="C2" s="4"/>
    </row>
    <row r="3" spans="1:4" ht="12" customHeight="1" x14ac:dyDescent="0.2">
      <c r="A3" s="2"/>
      <c r="B3" s="18">
        <v>41876</v>
      </c>
    </row>
    <row r="4" spans="1:4" s="8" customFormat="1" ht="21" customHeight="1" x14ac:dyDescent="0.2">
      <c r="A4" s="6" t="s">
        <v>5</v>
      </c>
      <c r="B4" s="6" t="s">
        <v>3</v>
      </c>
      <c r="C4" s="7" t="s">
        <v>4</v>
      </c>
      <c r="D4" s="6" t="s">
        <v>6</v>
      </c>
    </row>
    <row r="5" spans="1:4" ht="14.1" customHeight="1" x14ac:dyDescent="0.2">
      <c r="A5" s="25" t="s">
        <v>24</v>
      </c>
      <c r="B5" s="23"/>
      <c r="C5" s="23"/>
      <c r="D5" s="24"/>
    </row>
    <row r="6" spans="1:4" ht="11.1" customHeight="1" x14ac:dyDescent="0.2">
      <c r="A6" s="9" t="s">
        <v>39</v>
      </c>
      <c r="B6" s="13" t="s">
        <v>17</v>
      </c>
      <c r="C6" s="14"/>
      <c r="D6" s="9" t="s">
        <v>81</v>
      </c>
    </row>
    <row r="7" spans="1:4" ht="11.1" customHeight="1" x14ac:dyDescent="0.2">
      <c r="A7" s="9" t="s">
        <v>40</v>
      </c>
      <c r="B7" s="13">
        <f>$B$3-90</f>
        <v>41786</v>
      </c>
      <c r="C7" s="14"/>
      <c r="D7" s="9" t="s">
        <v>19</v>
      </c>
    </row>
    <row r="8" spans="1:4" ht="11.1" customHeight="1" x14ac:dyDescent="0.2">
      <c r="A8" s="9" t="s">
        <v>41</v>
      </c>
      <c r="B8" s="13">
        <f>B3-14</f>
        <v>41862</v>
      </c>
      <c r="C8" s="14"/>
      <c r="D8" s="9" t="s">
        <v>21</v>
      </c>
    </row>
    <row r="9" spans="1:4" ht="11.1" customHeight="1" x14ac:dyDescent="0.2">
      <c r="A9" s="9" t="s">
        <v>42</v>
      </c>
      <c r="B9" s="13">
        <f>B3-14</f>
        <v>41862</v>
      </c>
      <c r="C9" s="14"/>
      <c r="D9" s="9" t="s">
        <v>21</v>
      </c>
    </row>
    <row r="10" spans="1:4" ht="14.1" customHeight="1" x14ac:dyDescent="0.2">
      <c r="A10" s="25" t="s">
        <v>25</v>
      </c>
      <c r="B10" s="23"/>
      <c r="C10" s="23"/>
      <c r="D10" s="24"/>
    </row>
    <row r="11" spans="1:4" ht="11.1" customHeight="1" x14ac:dyDescent="0.2">
      <c r="A11" s="9" t="s">
        <v>35</v>
      </c>
      <c r="B11" s="13" t="s">
        <v>17</v>
      </c>
      <c r="C11" s="14"/>
      <c r="D11" s="9" t="s">
        <v>81</v>
      </c>
    </row>
    <row r="12" spans="1:4" ht="11.1" customHeight="1" x14ac:dyDescent="0.2">
      <c r="A12" s="9" t="s">
        <v>44</v>
      </c>
      <c r="B12" s="13">
        <f>B3-21</f>
        <v>41855</v>
      </c>
      <c r="C12" s="14"/>
      <c r="D12" s="9" t="s">
        <v>19</v>
      </c>
    </row>
    <row r="13" spans="1:4" ht="11.1" customHeight="1" x14ac:dyDescent="0.2">
      <c r="A13" s="9" t="s">
        <v>45</v>
      </c>
      <c r="B13" s="13">
        <f>B3</f>
        <v>41876</v>
      </c>
      <c r="C13" s="14"/>
      <c r="D13" s="9" t="s">
        <v>19</v>
      </c>
    </row>
    <row r="14" spans="1:4" ht="11.1" customHeight="1" x14ac:dyDescent="0.2">
      <c r="A14" s="9" t="s">
        <v>46</v>
      </c>
      <c r="B14" s="13">
        <f>B3</f>
        <v>41876</v>
      </c>
      <c r="C14" s="14"/>
      <c r="D14" s="9" t="s">
        <v>19</v>
      </c>
    </row>
    <row r="15" spans="1:4" ht="14.1" customHeight="1" x14ac:dyDescent="0.2">
      <c r="A15" s="22" t="s">
        <v>1</v>
      </c>
      <c r="B15" s="23"/>
      <c r="C15" s="23"/>
      <c r="D15" s="24"/>
    </row>
    <row r="16" spans="1:4" ht="11.1" customHeight="1" x14ac:dyDescent="0.2">
      <c r="A16" s="9" t="s">
        <v>82</v>
      </c>
      <c r="B16" s="13">
        <f>$B$3-21</f>
        <v>41855</v>
      </c>
      <c r="C16" s="14"/>
      <c r="D16" s="9" t="s">
        <v>23</v>
      </c>
    </row>
    <row r="17" spans="1:4" ht="11.1" customHeight="1" x14ac:dyDescent="0.2">
      <c r="A17" s="3" t="s">
        <v>83</v>
      </c>
      <c r="B17" s="13">
        <f>$B$3-21</f>
        <v>41855</v>
      </c>
      <c r="C17" s="14"/>
      <c r="D17" s="9" t="s">
        <v>23</v>
      </c>
    </row>
    <row r="18" spans="1:4" ht="12" customHeight="1" x14ac:dyDescent="0.2">
      <c r="A18" s="15"/>
    </row>
    <row r="19" spans="1:4" x14ac:dyDescent="0.2">
      <c r="A19" s="17"/>
    </row>
  </sheetData>
  <mergeCells count="3">
    <mergeCell ref="A5:D5"/>
    <mergeCell ref="A10:D10"/>
    <mergeCell ref="A15:D15"/>
  </mergeCells>
  <pageMargins left="0.7" right="0.7" top="0.75" bottom="0.75" header="0.3" footer="0.3"/>
  <pageSetup scale="86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Inputs!$A$1:$A$4</xm:f>
          </x14:formula1>
          <xm:sqref>C11:C14 C6:C9 C16:C17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showGridLines="0" zoomScale="140" zoomScaleNormal="140" workbookViewId="0">
      <pane ySplit="4" topLeftCell="A5" activePane="bottomLeft" state="frozen"/>
      <selection pane="bottomLeft"/>
    </sheetView>
  </sheetViews>
  <sheetFormatPr defaultRowHeight="12.75" x14ac:dyDescent="0.2"/>
  <cols>
    <col min="1" max="1" width="59.33203125" customWidth="1"/>
    <col min="2" max="3" width="12.83203125" customWidth="1"/>
    <col min="4" max="4" width="25.83203125" customWidth="1"/>
    <col min="5" max="5" width="11.5" customWidth="1"/>
  </cols>
  <sheetData>
    <row r="1" spans="1:4" ht="18.95" customHeight="1" x14ac:dyDescent="0.2">
      <c r="A1" s="10" t="s">
        <v>79</v>
      </c>
    </row>
    <row r="2" spans="1:4" ht="14.1" customHeight="1" x14ac:dyDescent="0.2">
      <c r="A2" s="1" t="s">
        <v>0</v>
      </c>
      <c r="B2" s="4" t="s">
        <v>2</v>
      </c>
      <c r="C2" s="4"/>
    </row>
    <row r="3" spans="1:4" ht="12" customHeight="1" x14ac:dyDescent="0.2">
      <c r="A3" s="2"/>
      <c r="B3" s="18">
        <v>41897</v>
      </c>
    </row>
    <row r="4" spans="1:4" s="8" customFormat="1" ht="21" customHeight="1" x14ac:dyDescent="0.2">
      <c r="A4" s="6" t="s">
        <v>5</v>
      </c>
      <c r="B4" s="6" t="s">
        <v>3</v>
      </c>
      <c r="C4" s="7" t="s">
        <v>4</v>
      </c>
      <c r="D4" s="6" t="s">
        <v>6</v>
      </c>
    </row>
    <row r="5" spans="1:4" ht="14.1" customHeight="1" x14ac:dyDescent="0.2">
      <c r="A5" s="25" t="s">
        <v>24</v>
      </c>
      <c r="B5" s="23"/>
      <c r="C5" s="23"/>
      <c r="D5" s="24"/>
    </row>
    <row r="6" spans="1:4" ht="11.1" customHeight="1" x14ac:dyDescent="0.2">
      <c r="A6" s="9" t="s">
        <v>60</v>
      </c>
      <c r="B6" s="13">
        <f>B3-14</f>
        <v>41883</v>
      </c>
      <c r="C6" s="14"/>
      <c r="D6" s="9" t="s">
        <v>19</v>
      </c>
    </row>
    <row r="7" spans="1:4" ht="11.1" customHeight="1" x14ac:dyDescent="0.2">
      <c r="A7" s="9" t="s">
        <v>41</v>
      </c>
      <c r="B7" s="13">
        <f>B3-14</f>
        <v>41883</v>
      </c>
      <c r="C7" s="14"/>
      <c r="D7" s="9" t="s">
        <v>21</v>
      </c>
    </row>
    <row r="8" spans="1:4" ht="11.1" customHeight="1" x14ac:dyDescent="0.2">
      <c r="A8" s="9" t="s">
        <v>42</v>
      </c>
      <c r="B8" s="13">
        <f>B3-14</f>
        <v>41883</v>
      </c>
      <c r="C8" s="14"/>
      <c r="D8" s="9" t="s">
        <v>21</v>
      </c>
    </row>
    <row r="9" spans="1:4" ht="11.1" customHeight="1" x14ac:dyDescent="0.2">
      <c r="A9" s="9" t="s">
        <v>61</v>
      </c>
      <c r="B9" s="13">
        <f>B3-14</f>
        <v>41883</v>
      </c>
      <c r="C9" s="14"/>
      <c r="D9" s="9" t="s">
        <v>21</v>
      </c>
    </row>
    <row r="10" spans="1:4" ht="12" customHeight="1" x14ac:dyDescent="0.2">
      <c r="A10" s="15"/>
    </row>
    <row r="11" spans="1:4" x14ac:dyDescent="0.2">
      <c r="A11" s="17"/>
    </row>
  </sheetData>
  <mergeCells count="1">
    <mergeCell ref="A5:D5"/>
  </mergeCells>
  <pageMargins left="0.7" right="0.7" top="0.75" bottom="0.75" header="0.3" footer="0.3"/>
  <pageSetup scale="86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Inputs!$A$1:$A$4</xm:f>
          </x14:formula1>
          <xm:sqref>C6:C9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defaultRowHeight="12.75" x14ac:dyDescent="0.2"/>
  <cols>
    <col min="1" max="1" width="11.33203125" bestFit="1" customWidth="1"/>
  </cols>
  <sheetData>
    <row r="1" spans="1:1" x14ac:dyDescent="0.2">
      <c r="A1" s="16" t="s">
        <v>38</v>
      </c>
    </row>
    <row r="2" spans="1:1" x14ac:dyDescent="0.2">
      <c r="A2" t="s">
        <v>9</v>
      </c>
    </row>
    <row r="3" spans="1:1" x14ac:dyDescent="0.2">
      <c r="A3" t="s">
        <v>10</v>
      </c>
    </row>
    <row r="4" spans="1:1" x14ac:dyDescent="0.2">
      <c r="A4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Faculty (AAUP, non-AAUP)</vt:lpstr>
      <vt:lpstr>Visiting Scholar_Affiliate Appt</vt:lpstr>
      <vt:lpstr>OS, PAT, PostDoc</vt:lpstr>
      <vt:lpstr>Adjunct Faculty</vt:lpstr>
      <vt:lpstr>Adjunct Hourly or Stipend</vt:lpstr>
      <vt:lpstr>Grad Assistants</vt:lpstr>
      <vt:lpstr>Student Hourly</vt:lpstr>
      <vt:lpstr>Inputs</vt:lpstr>
      <vt:lpstr>'Adjunct Faculty'!Print_Area</vt:lpstr>
      <vt:lpstr>'Adjunct Hourly or Stipend'!Print_Area</vt:lpstr>
      <vt:lpstr>'Faculty (AAUP, non-AAUP)'!Print_Area</vt:lpstr>
      <vt:lpstr>'Grad Assistants'!Print_Area</vt:lpstr>
      <vt:lpstr>'OS, PAT, PostDoc'!Print_Area</vt:lpstr>
      <vt:lpstr>'Student Hourly'!Print_Area</vt:lpstr>
      <vt:lpstr>'Visiting Scholar_Affiliate Appt'!Print_Area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New Hire Checklist for Supervisors</dc:title>
  <dc:creator>Tina Sawtelle</dc:creator>
  <cp:lastModifiedBy>Farina, Tiffany</cp:lastModifiedBy>
  <cp:lastPrinted>2014-09-25T19:19:14Z</cp:lastPrinted>
  <dcterms:created xsi:type="dcterms:W3CDTF">2014-09-25T11:53:39Z</dcterms:created>
  <dcterms:modified xsi:type="dcterms:W3CDTF">2015-11-20T16:53:00Z</dcterms:modified>
</cp:coreProperties>
</file>